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mostlikely" sheetId="1" r:id="rId1"/>
    <sheet name="ratiosCJ10" sheetId="2" r:id="rId2"/>
  </sheets>
  <externalReferences>
    <externalReference r:id="rId5"/>
  </externalReferences>
  <definedNames>
    <definedName name="Excel_BuiltIn_Print_Area">'[1]budget'!$A$1:$R$33</definedName>
    <definedName name="_xlnm.Print_Area" localSheetId="0">'mostlikely'!$A$1:$C$57</definedName>
    <definedName name="_xlnm.Print_Area" localSheetId="1">'ratiosCJ10'!$A$1:$P$57</definedName>
  </definedNames>
  <calcPr fullCalcOnLoad="1"/>
</workbook>
</file>

<file path=xl/sharedStrings.xml><?xml version="1.0" encoding="utf-8"?>
<sst xmlns="http://schemas.openxmlformats.org/spreadsheetml/2006/main" count="41" uniqueCount="8">
  <si>
    <t>235's</t>
  </si>
  <si>
    <t>30x9.5</t>
  </si>
  <si>
    <t>31" tires</t>
  </si>
  <si>
    <t>Gears:</t>
  </si>
  <si>
    <t>Tires:</t>
  </si>
  <si>
    <t>tach</t>
  </si>
  <si>
    <t>mph</t>
  </si>
  <si>
    <t>current tires are about 30" 8.00x16.75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</si>
</sst>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2" fontId="1" fillId="0" borderId="0" xfId="19" applyNumberFormat="1" applyBorder="1">
      <alignment/>
      <protection/>
    </xf>
    <xf numFmtId="2" fontId="2" fillId="2" borderId="0" xfId="19" applyNumberFormat="1" applyFont="1" applyFill="1" applyBorder="1">
      <alignment/>
      <protection/>
    </xf>
    <xf numFmtId="2" fontId="2" fillId="0" borderId="1" xfId="19" applyNumberFormat="1" applyFont="1" applyBorder="1">
      <alignment/>
      <protection/>
    </xf>
    <xf numFmtId="2" fontId="2" fillId="0" borderId="0" xfId="19" applyNumberFormat="1" applyFont="1" applyBorder="1">
      <alignment/>
      <protection/>
    </xf>
    <xf numFmtId="2" fontId="2" fillId="0" borderId="2" xfId="19" applyNumberFormat="1" applyFont="1" applyBorder="1">
      <alignment/>
      <protection/>
    </xf>
    <xf numFmtId="2" fontId="1" fillId="0" borderId="0" xfId="19" applyNumberFormat="1" applyFill="1" applyBorder="1">
      <alignment/>
      <protection/>
    </xf>
    <xf numFmtId="2" fontId="1" fillId="0" borderId="1" xfId="19" applyNumberFormat="1" applyBorder="1">
      <alignment/>
      <protection/>
    </xf>
    <xf numFmtId="2" fontId="1" fillId="0" borderId="2" xfId="19" applyNumberFormat="1" applyBorder="1">
      <alignment/>
      <protection/>
    </xf>
    <xf numFmtId="2" fontId="1" fillId="3" borderId="3" xfId="19" applyNumberFormat="1" applyFont="1" applyFill="1" applyBorder="1">
      <alignment/>
      <protection/>
    </xf>
    <xf numFmtId="2" fontId="1" fillId="3" borderId="4" xfId="19" applyNumberFormat="1" applyFont="1" applyFill="1" applyBorder="1">
      <alignment/>
      <protection/>
    </xf>
    <xf numFmtId="2" fontId="1" fillId="3" borderId="5" xfId="19" applyNumberFormat="1" applyFont="1" applyFill="1" applyBorder="1">
      <alignment/>
      <protection/>
    </xf>
    <xf numFmtId="2" fontId="1" fillId="3" borderId="6" xfId="19" applyNumberFormat="1" applyFont="1" applyFill="1" applyBorder="1">
      <alignment/>
      <protection/>
    </xf>
    <xf numFmtId="2" fontId="1" fillId="0" borderId="7" xfId="19" applyNumberFormat="1" applyFont="1" applyBorder="1">
      <alignment/>
      <protection/>
    </xf>
    <xf numFmtId="2" fontId="1" fillId="0" borderId="8" xfId="19" applyNumberFormat="1" applyFont="1" applyBorder="1">
      <alignment/>
      <protection/>
    </xf>
    <xf numFmtId="2" fontId="1" fillId="0" borderId="5" xfId="19" applyNumberFormat="1" applyFont="1" applyBorder="1">
      <alignment/>
      <protection/>
    </xf>
    <xf numFmtId="2" fontId="1" fillId="0" borderId="9" xfId="19" applyNumberFormat="1" applyFont="1" applyBorder="1">
      <alignment/>
      <protection/>
    </xf>
    <xf numFmtId="2" fontId="1" fillId="0" borderId="3" xfId="19" applyNumberFormat="1" applyFont="1" applyBorder="1">
      <alignment/>
      <protection/>
    </xf>
    <xf numFmtId="2" fontId="2" fillId="0" borderId="8" xfId="19" applyNumberFormat="1" applyFont="1" applyBorder="1">
      <alignment/>
      <protection/>
    </xf>
    <xf numFmtId="2" fontId="2" fillId="0" borderId="7" xfId="19" applyNumberFormat="1" applyFont="1" applyBorder="1">
      <alignment/>
      <protection/>
    </xf>
    <xf numFmtId="2" fontId="2" fillId="0" borderId="5" xfId="19" applyNumberFormat="1" applyFont="1" applyBorder="1">
      <alignment/>
      <protection/>
    </xf>
    <xf numFmtId="2" fontId="2" fillId="0" borderId="3" xfId="19" applyNumberFormat="1" applyFont="1" applyBorder="1">
      <alignment/>
      <protection/>
    </xf>
    <xf numFmtId="2" fontId="2" fillId="0" borderId="9" xfId="19" applyNumberFormat="1" applyFont="1" applyBorder="1">
      <alignment/>
      <protection/>
    </xf>
    <xf numFmtId="2" fontId="1" fillId="0" borderId="7" xfId="19" applyNumberFormat="1" applyFont="1" applyFill="1" applyBorder="1">
      <alignment/>
      <protection/>
    </xf>
    <xf numFmtId="2" fontId="1" fillId="0" borderId="8" xfId="19" applyNumberFormat="1" applyFont="1" applyFill="1" applyBorder="1">
      <alignment/>
      <protection/>
    </xf>
    <xf numFmtId="2" fontId="1" fillId="0" borderId="5" xfId="19" applyNumberFormat="1" applyFont="1" applyFill="1" applyBorder="1">
      <alignment/>
      <protection/>
    </xf>
    <xf numFmtId="2" fontId="1" fillId="0" borderId="9" xfId="19" applyNumberFormat="1" applyFont="1" applyFill="1" applyBorder="1">
      <alignment/>
      <protection/>
    </xf>
    <xf numFmtId="2" fontId="1" fillId="0" borderId="3" xfId="19" applyNumberFormat="1" applyFont="1" applyFill="1" applyBorder="1">
      <alignment/>
      <protection/>
    </xf>
    <xf numFmtId="2" fontId="1" fillId="4" borderId="7" xfId="19" applyNumberFormat="1" applyFont="1" applyFill="1" applyBorder="1">
      <alignment/>
      <protection/>
    </xf>
    <xf numFmtId="2" fontId="1" fillId="4" borderId="8" xfId="19" applyNumberFormat="1" applyFont="1" applyFill="1" applyBorder="1">
      <alignment/>
      <protection/>
    </xf>
    <xf numFmtId="2" fontId="1" fillId="4" borderId="5" xfId="19" applyNumberFormat="1" applyFont="1" applyFill="1" applyBorder="1">
      <alignment/>
      <protection/>
    </xf>
    <xf numFmtId="2" fontId="1" fillId="4" borderId="9" xfId="19" applyNumberFormat="1" applyFont="1" applyFill="1" applyBorder="1">
      <alignment/>
      <protection/>
    </xf>
    <xf numFmtId="2" fontId="1" fillId="4" borderId="3" xfId="19" applyNumberFormat="1" applyFont="1" applyFill="1" applyBorder="1">
      <alignment/>
      <protection/>
    </xf>
    <xf numFmtId="2" fontId="2" fillId="4" borderId="9" xfId="19" applyNumberFormat="1" applyFont="1" applyFill="1" applyBorder="1">
      <alignment/>
      <protection/>
    </xf>
    <xf numFmtId="0" fontId="1" fillId="0" borderId="10" xfId="19" applyFont="1" applyBorder="1" applyAlignment="1">
      <alignment horizontal="center"/>
      <protection/>
    </xf>
    <xf numFmtId="2" fontId="1" fillId="0" borderId="11" xfId="19" applyNumberFormat="1" applyFont="1" applyBorder="1" applyAlignment="1">
      <alignment horizontal="center"/>
      <protection/>
    </xf>
    <xf numFmtId="2" fontId="1" fillId="0" borderId="12" xfId="19" applyNumberFormat="1" applyFont="1" applyBorder="1" applyAlignment="1">
      <alignment horizontal="center"/>
      <protection/>
    </xf>
    <xf numFmtId="2" fontId="1" fillId="0" borderId="13" xfId="19" applyNumberFormat="1" applyFont="1" applyBorder="1" applyAlignment="1">
      <alignment horizontal="center"/>
      <protection/>
    </xf>
    <xf numFmtId="2" fontId="1" fillId="0" borderId="14" xfId="19" applyNumberFormat="1" applyFont="1" applyBorder="1" applyAlignment="1">
      <alignment horizontal="center"/>
      <protection/>
    </xf>
    <xf numFmtId="0" fontId="1" fillId="0" borderId="15" xfId="19" applyNumberFormat="1" applyFont="1" applyBorder="1">
      <alignment/>
      <protection/>
    </xf>
    <xf numFmtId="2" fontId="2" fillId="2" borderId="16" xfId="19" applyNumberFormat="1" applyFont="1" applyFill="1" applyBorder="1">
      <alignment/>
      <protection/>
    </xf>
    <xf numFmtId="2" fontId="1" fillId="0" borderId="16" xfId="19" applyNumberFormat="1" applyBorder="1">
      <alignment/>
      <protection/>
    </xf>
    <xf numFmtId="0" fontId="1" fillId="3" borderId="17" xfId="19" applyNumberFormat="1" applyFont="1" applyFill="1" applyBorder="1">
      <alignment/>
      <protection/>
    </xf>
    <xf numFmtId="2" fontId="1" fillId="3" borderId="18" xfId="19" applyNumberFormat="1" applyFont="1" applyFill="1" applyBorder="1">
      <alignment/>
      <protection/>
    </xf>
    <xf numFmtId="0" fontId="2" fillId="0" borderId="19" xfId="19" applyNumberFormat="1" applyFont="1" applyBorder="1">
      <alignment/>
      <protection/>
    </xf>
    <xf numFmtId="2" fontId="1" fillId="0" borderId="20" xfId="19" applyNumberFormat="1" applyFont="1" applyBorder="1">
      <alignment/>
      <protection/>
    </xf>
    <xf numFmtId="0" fontId="2" fillId="4" borderId="19" xfId="19" applyNumberFormat="1" applyFont="1" applyFill="1" applyBorder="1">
      <alignment/>
      <protection/>
    </xf>
    <xf numFmtId="0" fontId="2" fillId="0" borderId="19" xfId="19" applyNumberFormat="1" applyFont="1" applyFill="1" applyBorder="1">
      <alignment/>
      <protection/>
    </xf>
    <xf numFmtId="2" fontId="1" fillId="0" borderId="20" xfId="19" applyNumberFormat="1" applyFont="1" applyFill="1" applyBorder="1">
      <alignment/>
      <protection/>
    </xf>
    <xf numFmtId="2" fontId="2" fillId="0" borderId="20" xfId="19" applyNumberFormat="1" applyFont="1" applyBorder="1">
      <alignment/>
      <protection/>
    </xf>
    <xf numFmtId="0" fontId="2" fillId="0" borderId="21" xfId="19" applyNumberFormat="1" applyFont="1" applyBorder="1">
      <alignment/>
      <protection/>
    </xf>
    <xf numFmtId="2" fontId="1" fillId="0" borderId="22" xfId="19" applyNumberFormat="1" applyFont="1" applyBorder="1">
      <alignment/>
      <protection/>
    </xf>
    <xf numFmtId="2" fontId="1" fillId="0" borderId="23" xfId="19" applyNumberFormat="1" applyFont="1" applyBorder="1">
      <alignment/>
      <protection/>
    </xf>
    <xf numFmtId="2" fontId="1" fillId="0" borderId="24" xfId="19" applyNumberFormat="1" applyFont="1" applyBorder="1">
      <alignment/>
      <protection/>
    </xf>
    <xf numFmtId="2" fontId="1" fillId="0" borderId="25" xfId="19" applyNumberFormat="1" applyFont="1" applyBorder="1">
      <alignment/>
      <protection/>
    </xf>
    <xf numFmtId="2" fontId="1" fillId="0" borderId="26" xfId="19" applyNumberFormat="1" applyFont="1" applyBorder="1">
      <alignment/>
      <protection/>
    </xf>
    <xf numFmtId="2" fontId="1" fillId="0" borderId="27" xfId="19" applyNumberFormat="1" applyFont="1" applyBorder="1">
      <alignment/>
      <protection/>
    </xf>
    <xf numFmtId="2" fontId="2" fillId="5" borderId="20" xfId="19" applyNumberFormat="1" applyFont="1" applyFill="1" applyBorder="1">
      <alignment/>
      <protection/>
    </xf>
    <xf numFmtId="2" fontId="1" fillId="0" borderId="28" xfId="19" applyNumberFormat="1" applyFont="1" applyBorder="1" applyAlignment="1">
      <alignment horizontal="center"/>
      <protection/>
    </xf>
    <xf numFmtId="2" fontId="2" fillId="2" borderId="29" xfId="19" applyNumberFormat="1" applyFont="1" applyFill="1" applyBorder="1">
      <alignment/>
      <protection/>
    </xf>
    <xf numFmtId="2" fontId="1" fillId="0" borderId="29" xfId="19" applyNumberFormat="1" applyBorder="1">
      <alignment/>
      <protection/>
    </xf>
    <xf numFmtId="2" fontId="1" fillId="3" borderId="30" xfId="19" applyNumberFormat="1" applyFont="1" applyFill="1" applyBorder="1">
      <alignment/>
      <protection/>
    </xf>
    <xf numFmtId="2" fontId="1" fillId="0" borderId="30" xfId="19" applyNumberFormat="1" applyFont="1" applyBorder="1">
      <alignment/>
      <protection/>
    </xf>
    <xf numFmtId="2" fontId="2" fillId="5" borderId="30" xfId="19" applyNumberFormat="1" applyFont="1" applyFill="1" applyBorder="1">
      <alignment/>
      <protection/>
    </xf>
    <xf numFmtId="2" fontId="1" fillId="0" borderId="30" xfId="19" applyNumberFormat="1" applyFont="1" applyFill="1" applyBorder="1">
      <alignment/>
      <protection/>
    </xf>
    <xf numFmtId="2" fontId="2" fillId="0" borderId="30" xfId="19" applyNumberFormat="1" applyFont="1" applyBorder="1">
      <alignment/>
      <protection/>
    </xf>
    <xf numFmtId="2" fontId="1" fillId="0" borderId="31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ULTG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10</xdr:row>
      <xdr:rowOff>9525</xdr:rowOff>
    </xdr:from>
    <xdr:to>
      <xdr:col>14</xdr:col>
      <xdr:colOff>76200</xdr:colOff>
      <xdr:row>37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628775"/>
          <a:ext cx="6667500" cy="449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CHIVE-99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6.421875" style="0" customWidth="1"/>
    <col min="2" max="3" width="7.421875" style="0" customWidth="1"/>
  </cols>
  <sheetData>
    <row r="1" spans="1:3" ht="12.75">
      <c r="A1" s="34"/>
      <c r="B1" s="35" t="s">
        <v>0</v>
      </c>
      <c r="C1" s="58" t="s">
        <v>2</v>
      </c>
    </row>
    <row r="2" spans="1:3" ht="12.75">
      <c r="A2" s="39" t="s">
        <v>3</v>
      </c>
      <c r="B2" s="2">
        <v>3.54</v>
      </c>
      <c r="C2" s="59">
        <v>4.88</v>
      </c>
    </row>
    <row r="3" spans="1:3" ht="12.75">
      <c r="A3" s="39" t="s">
        <v>4</v>
      </c>
      <c r="B3" s="1">
        <v>28.88</v>
      </c>
      <c r="C3" s="60">
        <v>30.35</v>
      </c>
    </row>
    <row r="4" spans="1:5" ht="12.75">
      <c r="A4" s="42" t="s">
        <v>5</v>
      </c>
      <c r="B4" s="9" t="s">
        <v>6</v>
      </c>
      <c r="C4" s="61" t="s">
        <v>6</v>
      </c>
      <c r="E4" t="s">
        <v>7</v>
      </c>
    </row>
    <row r="5" spans="1:3" ht="12.75">
      <c r="A5" s="44">
        <v>1000</v>
      </c>
      <c r="B5" s="17">
        <f aca="true" t="shared" si="0" ref="B5:C14">($A5*B$3*PI()*60)/(B$2*12*5280)</f>
        <v>24.27056471378863</v>
      </c>
      <c r="C5" s="62">
        <f t="shared" si="0"/>
        <v>18.502262061531727</v>
      </c>
    </row>
    <row r="6" spans="1:3" ht="12.75">
      <c r="A6" s="44">
        <f>A5+100</f>
        <v>1100</v>
      </c>
      <c r="B6" s="17">
        <f t="shared" si="0"/>
        <v>26.697621185167495</v>
      </c>
      <c r="C6" s="62">
        <f t="shared" si="0"/>
        <v>20.352488267684897</v>
      </c>
    </row>
    <row r="7" spans="1:3" ht="12.75">
      <c r="A7" s="44">
        <f>A6+100</f>
        <v>1200</v>
      </c>
      <c r="B7" s="17">
        <f t="shared" si="0"/>
        <v>29.124677656546357</v>
      </c>
      <c r="C7" s="62">
        <f t="shared" si="0"/>
        <v>22.202714473838075</v>
      </c>
    </row>
    <row r="8" spans="1:3" ht="12.75">
      <c r="A8" s="44">
        <f>A7+100</f>
        <v>1300</v>
      </c>
      <c r="B8" s="17">
        <f t="shared" si="0"/>
        <v>31.551734127925222</v>
      </c>
      <c r="C8" s="62">
        <f t="shared" si="0"/>
        <v>24.05294067999125</v>
      </c>
    </row>
    <row r="9" spans="1:3" ht="12.75">
      <c r="A9" s="44">
        <f>A8+100</f>
        <v>1400</v>
      </c>
      <c r="B9" s="17">
        <f t="shared" si="0"/>
        <v>33.978790599304084</v>
      </c>
      <c r="C9" s="62">
        <f t="shared" si="0"/>
        <v>25.903166886144422</v>
      </c>
    </row>
    <row r="10" spans="1:3" ht="12.75">
      <c r="A10" s="44">
        <f aca="true" t="shared" si="1" ref="A10:A57">A9+50</f>
        <v>1450</v>
      </c>
      <c r="B10" s="17">
        <f t="shared" si="0"/>
        <v>35.192318834993515</v>
      </c>
      <c r="C10" s="62">
        <f t="shared" si="0"/>
        <v>26.828279989221006</v>
      </c>
    </row>
    <row r="11" spans="1:3" ht="12.75">
      <c r="A11" s="44">
        <f t="shared" si="1"/>
        <v>1500</v>
      </c>
      <c r="B11" s="17">
        <f t="shared" si="0"/>
        <v>36.40584707068295</v>
      </c>
      <c r="C11" s="62">
        <f t="shared" si="0"/>
        <v>27.753393092297593</v>
      </c>
    </row>
    <row r="12" spans="1:3" ht="12.75">
      <c r="A12" s="44">
        <f t="shared" si="1"/>
        <v>1550</v>
      </c>
      <c r="B12" s="17">
        <f t="shared" si="0"/>
        <v>37.619375306372376</v>
      </c>
      <c r="C12" s="62">
        <f t="shared" si="0"/>
        <v>28.67850619537418</v>
      </c>
    </row>
    <row r="13" spans="1:3" ht="12.75">
      <c r="A13" s="44">
        <f t="shared" si="1"/>
        <v>1600</v>
      </c>
      <c r="B13" s="17">
        <f t="shared" si="0"/>
        <v>38.83290354206181</v>
      </c>
      <c r="C13" s="62">
        <f t="shared" si="0"/>
        <v>29.603619298450763</v>
      </c>
    </row>
    <row r="14" spans="1:3" ht="12.75">
      <c r="A14" s="44">
        <f t="shared" si="1"/>
        <v>1650</v>
      </c>
      <c r="B14" s="17">
        <f t="shared" si="0"/>
        <v>40.046431777751245</v>
      </c>
      <c r="C14" s="62">
        <f t="shared" si="0"/>
        <v>30.52873240152735</v>
      </c>
    </row>
    <row r="15" spans="1:3" ht="12.75">
      <c r="A15" s="44">
        <f t="shared" si="1"/>
        <v>1700</v>
      </c>
      <c r="B15" s="17">
        <f aca="true" t="shared" si="2" ref="B15:C24">($A15*B$3*PI()*60)/(B$2*12*5280)</f>
        <v>41.259960013440676</v>
      </c>
      <c r="C15" s="62">
        <f t="shared" si="2"/>
        <v>31.453845504603933</v>
      </c>
    </row>
    <row r="16" spans="1:3" ht="12.75">
      <c r="A16" s="44">
        <f t="shared" si="1"/>
        <v>1750</v>
      </c>
      <c r="B16" s="17">
        <f t="shared" si="2"/>
        <v>42.47348824913011</v>
      </c>
      <c r="C16" s="62">
        <f t="shared" si="2"/>
        <v>32.378958607680524</v>
      </c>
    </row>
    <row r="17" spans="1:3" ht="12.75">
      <c r="A17" s="44">
        <f t="shared" si="1"/>
        <v>1800</v>
      </c>
      <c r="B17" s="17">
        <f t="shared" si="2"/>
        <v>43.687016484819544</v>
      </c>
      <c r="C17" s="62">
        <f t="shared" si="2"/>
        <v>33.304071710757114</v>
      </c>
    </row>
    <row r="18" spans="1:3" ht="12.75">
      <c r="A18" s="44">
        <f t="shared" si="1"/>
        <v>1850</v>
      </c>
      <c r="B18" s="17">
        <f t="shared" si="2"/>
        <v>44.90054472050897</v>
      </c>
      <c r="C18" s="62">
        <f t="shared" si="2"/>
        <v>34.2291848138337</v>
      </c>
    </row>
    <row r="19" spans="1:3" ht="12.75">
      <c r="A19" s="44">
        <f t="shared" si="1"/>
        <v>1900</v>
      </c>
      <c r="B19" s="17">
        <f t="shared" si="2"/>
        <v>46.114072956198406</v>
      </c>
      <c r="C19" s="62">
        <f t="shared" si="2"/>
        <v>35.15429791691029</v>
      </c>
    </row>
    <row r="20" spans="1:3" ht="12.75">
      <c r="A20" s="44">
        <f t="shared" si="1"/>
        <v>1950</v>
      </c>
      <c r="B20" s="17">
        <f t="shared" si="2"/>
        <v>47.32760119188783</v>
      </c>
      <c r="C20" s="62">
        <f t="shared" si="2"/>
        <v>36.07941101998687</v>
      </c>
    </row>
    <row r="21" spans="1:3" ht="12.75">
      <c r="A21" s="44">
        <f t="shared" si="1"/>
        <v>2000</v>
      </c>
      <c r="B21" s="17">
        <f t="shared" si="2"/>
        <v>48.54112942757726</v>
      </c>
      <c r="C21" s="62">
        <f t="shared" si="2"/>
        <v>37.004524123063455</v>
      </c>
    </row>
    <row r="22" spans="1:3" ht="12.75">
      <c r="A22" s="44">
        <f t="shared" si="1"/>
        <v>2050</v>
      </c>
      <c r="B22" s="17">
        <f t="shared" si="2"/>
        <v>49.7546576632667</v>
      </c>
      <c r="C22" s="62">
        <f t="shared" si="2"/>
        <v>37.929637226140045</v>
      </c>
    </row>
    <row r="23" spans="1:3" ht="12.75">
      <c r="A23" s="44">
        <f t="shared" si="1"/>
        <v>2100</v>
      </c>
      <c r="B23" s="17">
        <f t="shared" si="2"/>
        <v>50.96818589895612</v>
      </c>
      <c r="C23" s="62">
        <f t="shared" si="2"/>
        <v>38.854750329216635</v>
      </c>
    </row>
    <row r="24" spans="1:3" ht="12.75">
      <c r="A24" s="44">
        <f t="shared" si="1"/>
        <v>2150</v>
      </c>
      <c r="B24" s="17">
        <f t="shared" si="2"/>
        <v>52.18171413464555</v>
      </c>
      <c r="C24" s="62">
        <f t="shared" si="2"/>
        <v>39.77986343229321</v>
      </c>
    </row>
    <row r="25" spans="1:3" ht="12.75">
      <c r="A25" s="46">
        <f t="shared" si="1"/>
        <v>2200</v>
      </c>
      <c r="B25" s="32">
        <f aca="true" t="shared" si="3" ref="B25:C34">($A25*B$3*PI()*60)/(B$2*12*5280)</f>
        <v>53.39524237033499</v>
      </c>
      <c r="C25" s="63">
        <f t="shared" si="3"/>
        <v>40.704976535369795</v>
      </c>
    </row>
    <row r="26" spans="1:3" ht="12.75">
      <c r="A26" s="44">
        <f t="shared" si="1"/>
        <v>2250</v>
      </c>
      <c r="B26" s="17">
        <f t="shared" si="3"/>
        <v>54.60877060602442</v>
      </c>
      <c r="C26" s="62">
        <f t="shared" si="3"/>
        <v>41.630089638446385</v>
      </c>
    </row>
    <row r="27" spans="1:3" ht="12.75">
      <c r="A27" s="44">
        <f t="shared" si="1"/>
        <v>2300</v>
      </c>
      <c r="B27" s="17">
        <f t="shared" si="3"/>
        <v>55.82229884171385</v>
      </c>
      <c r="C27" s="62">
        <f t="shared" si="3"/>
        <v>42.555202741522976</v>
      </c>
    </row>
    <row r="28" spans="1:3" ht="12.75">
      <c r="A28" s="44">
        <f t="shared" si="1"/>
        <v>2350</v>
      </c>
      <c r="B28" s="17">
        <f t="shared" si="3"/>
        <v>57.03582707740329</v>
      </c>
      <c r="C28" s="62">
        <f t="shared" si="3"/>
        <v>43.48031584459956</v>
      </c>
    </row>
    <row r="29" spans="1:3" ht="12.75">
      <c r="A29" s="44">
        <f t="shared" si="1"/>
        <v>2400</v>
      </c>
      <c r="B29" s="17">
        <f t="shared" si="3"/>
        <v>58.249355313092714</v>
      </c>
      <c r="C29" s="62">
        <f t="shared" si="3"/>
        <v>44.40542894767615</v>
      </c>
    </row>
    <row r="30" spans="1:3" ht="12.75">
      <c r="A30" s="44">
        <f t="shared" si="1"/>
        <v>2450</v>
      </c>
      <c r="B30" s="21">
        <f t="shared" si="3"/>
        <v>59.462883548782145</v>
      </c>
      <c r="C30" s="62">
        <f t="shared" si="3"/>
        <v>45.33054205075273</v>
      </c>
    </row>
    <row r="31" spans="1:3" ht="12.75">
      <c r="A31" s="44">
        <f t="shared" si="1"/>
        <v>2500</v>
      </c>
      <c r="B31" s="17">
        <f t="shared" si="3"/>
        <v>60.67641178447158</v>
      </c>
      <c r="C31" s="62">
        <f t="shared" si="3"/>
        <v>46.25565515382932</v>
      </c>
    </row>
    <row r="32" spans="1:3" ht="12.75">
      <c r="A32" s="44">
        <f t="shared" si="1"/>
        <v>2550</v>
      </c>
      <c r="B32" s="17">
        <f t="shared" si="3"/>
        <v>61.889940020161006</v>
      </c>
      <c r="C32" s="62">
        <f t="shared" si="3"/>
        <v>47.18076825690591</v>
      </c>
    </row>
    <row r="33" spans="1:3" ht="12.75">
      <c r="A33" s="47">
        <f t="shared" si="1"/>
        <v>2600</v>
      </c>
      <c r="B33" s="27">
        <f t="shared" si="3"/>
        <v>63.103468255850444</v>
      </c>
      <c r="C33" s="64">
        <f t="shared" si="3"/>
        <v>48.1058813599825</v>
      </c>
    </row>
    <row r="34" spans="1:3" ht="12.75">
      <c r="A34" s="44">
        <f t="shared" si="1"/>
        <v>2650</v>
      </c>
      <c r="B34" s="17">
        <f t="shared" si="3"/>
        <v>64.31699649153987</v>
      </c>
      <c r="C34" s="62">
        <f t="shared" si="3"/>
        <v>49.03099446305908</v>
      </c>
    </row>
    <row r="35" spans="1:3" ht="12.75">
      <c r="A35" s="44">
        <f t="shared" si="1"/>
        <v>2700</v>
      </c>
      <c r="B35" s="17">
        <f aca="true" t="shared" si="4" ref="B35:C44">($A35*B$3*PI()*60)/(B$2*12*5280)</f>
        <v>65.5305247272293</v>
      </c>
      <c r="C35" s="62">
        <f t="shared" si="4"/>
        <v>49.956107566135664</v>
      </c>
    </row>
    <row r="36" spans="1:3" ht="12.75">
      <c r="A36" s="44">
        <f t="shared" si="1"/>
        <v>2750</v>
      </c>
      <c r="B36" s="17">
        <f t="shared" si="4"/>
        <v>66.74405296291874</v>
      </c>
      <c r="C36" s="62">
        <f t="shared" si="4"/>
        <v>50.881220669212254</v>
      </c>
    </row>
    <row r="37" spans="1:3" ht="12.75">
      <c r="A37" s="44">
        <f t="shared" si="1"/>
        <v>2800</v>
      </c>
      <c r="B37" s="17">
        <f t="shared" si="4"/>
        <v>67.95758119860817</v>
      </c>
      <c r="C37" s="62">
        <f t="shared" si="4"/>
        <v>51.806333772288845</v>
      </c>
    </row>
    <row r="38" spans="1:3" ht="12.75">
      <c r="A38" s="44">
        <f t="shared" si="1"/>
        <v>2850</v>
      </c>
      <c r="B38" s="17">
        <f t="shared" si="4"/>
        <v>69.1711094342976</v>
      </c>
      <c r="C38" s="62">
        <f t="shared" si="4"/>
        <v>52.73144687536542</v>
      </c>
    </row>
    <row r="39" spans="1:3" ht="12.75">
      <c r="A39" s="44">
        <f t="shared" si="1"/>
        <v>2900</v>
      </c>
      <c r="B39" s="17">
        <f t="shared" si="4"/>
        <v>70.38463766998703</v>
      </c>
      <c r="C39" s="62">
        <f t="shared" si="4"/>
        <v>53.65655997844201</v>
      </c>
    </row>
    <row r="40" spans="1:3" ht="12.75">
      <c r="A40" s="44">
        <f t="shared" si="1"/>
        <v>2950</v>
      </c>
      <c r="B40" s="17">
        <f t="shared" si="4"/>
        <v>71.59816590567647</v>
      </c>
      <c r="C40" s="62">
        <f t="shared" si="4"/>
        <v>54.581673081518595</v>
      </c>
    </row>
    <row r="41" spans="1:3" ht="12.75">
      <c r="A41" s="44">
        <f t="shared" si="1"/>
        <v>3000</v>
      </c>
      <c r="B41" s="17">
        <f t="shared" si="4"/>
        <v>72.8116941413659</v>
      </c>
      <c r="C41" s="62">
        <f t="shared" si="4"/>
        <v>55.506786184595185</v>
      </c>
    </row>
    <row r="42" spans="1:3" ht="12.75">
      <c r="A42" s="44">
        <f t="shared" si="1"/>
        <v>3050</v>
      </c>
      <c r="B42" s="17">
        <f t="shared" si="4"/>
        <v>74.02522237705533</v>
      </c>
      <c r="C42" s="62">
        <f t="shared" si="4"/>
        <v>56.43189928767177</v>
      </c>
    </row>
    <row r="43" spans="1:3" ht="12.75">
      <c r="A43" s="44">
        <f t="shared" si="1"/>
        <v>3100</v>
      </c>
      <c r="B43" s="17">
        <f t="shared" si="4"/>
        <v>75.23875061274475</v>
      </c>
      <c r="C43" s="62">
        <f t="shared" si="4"/>
        <v>57.35701239074836</v>
      </c>
    </row>
    <row r="44" spans="1:3" ht="12.75">
      <c r="A44" s="44">
        <f t="shared" si="1"/>
        <v>3150</v>
      </c>
      <c r="B44" s="17">
        <f t="shared" si="4"/>
        <v>76.45227884843419</v>
      </c>
      <c r="C44" s="62">
        <f t="shared" si="4"/>
        <v>58.282125493824935</v>
      </c>
    </row>
    <row r="45" spans="1:3" ht="12.75">
      <c r="A45" s="44">
        <f t="shared" si="1"/>
        <v>3200</v>
      </c>
      <c r="B45" s="17">
        <f aca="true" t="shared" si="5" ref="B45:C57">($A45*B$3*PI()*60)/(B$2*12*5280)</f>
        <v>77.66580708412361</v>
      </c>
      <c r="C45" s="62">
        <f t="shared" si="5"/>
        <v>59.207238596901526</v>
      </c>
    </row>
    <row r="46" spans="1:3" ht="12.75">
      <c r="A46" s="44">
        <f t="shared" si="1"/>
        <v>3250</v>
      </c>
      <c r="B46" s="17">
        <f t="shared" si="5"/>
        <v>78.87933531981307</v>
      </c>
      <c r="C46" s="65">
        <f t="shared" si="5"/>
        <v>60.13235169997811</v>
      </c>
    </row>
    <row r="47" spans="1:3" ht="12.75">
      <c r="A47" s="44">
        <f t="shared" si="1"/>
        <v>3300</v>
      </c>
      <c r="B47" s="17">
        <f t="shared" si="5"/>
        <v>80.09286355550249</v>
      </c>
      <c r="C47" s="62">
        <f t="shared" si="5"/>
        <v>61.0574648030547</v>
      </c>
    </row>
    <row r="48" spans="1:3" ht="12.75">
      <c r="A48" s="44">
        <f t="shared" si="1"/>
        <v>3350</v>
      </c>
      <c r="B48" s="17">
        <f t="shared" si="5"/>
        <v>81.30639179119191</v>
      </c>
      <c r="C48" s="62">
        <f t="shared" si="5"/>
        <v>61.98257790613129</v>
      </c>
    </row>
    <row r="49" spans="1:3" ht="12.75">
      <c r="A49" s="44">
        <f t="shared" si="1"/>
        <v>3400</v>
      </c>
      <c r="B49" s="17">
        <f t="shared" si="5"/>
        <v>82.51992002688135</v>
      </c>
      <c r="C49" s="62">
        <f t="shared" si="5"/>
        <v>62.907691009207866</v>
      </c>
    </row>
    <row r="50" spans="1:3" ht="12.75">
      <c r="A50" s="44">
        <f t="shared" si="1"/>
        <v>3450</v>
      </c>
      <c r="B50" s="17">
        <f t="shared" si="5"/>
        <v>83.73344826257078</v>
      </c>
      <c r="C50" s="62">
        <f t="shared" si="5"/>
        <v>63.832804112284464</v>
      </c>
    </row>
    <row r="51" spans="1:3" ht="12.75">
      <c r="A51" s="44">
        <f t="shared" si="1"/>
        <v>3500</v>
      </c>
      <c r="B51" s="17">
        <f t="shared" si="5"/>
        <v>84.94697649826021</v>
      </c>
      <c r="C51" s="62">
        <f t="shared" si="5"/>
        <v>64.75791721536105</v>
      </c>
    </row>
    <row r="52" spans="1:3" ht="12.75">
      <c r="A52" s="44">
        <f t="shared" si="1"/>
        <v>3550</v>
      </c>
      <c r="B52" s="17">
        <f t="shared" si="5"/>
        <v>86.16050473394965</v>
      </c>
      <c r="C52" s="62">
        <f t="shared" si="5"/>
        <v>65.68303031843763</v>
      </c>
    </row>
    <row r="53" spans="1:3" ht="12.75">
      <c r="A53" s="44">
        <f t="shared" si="1"/>
        <v>3600</v>
      </c>
      <c r="B53" s="17">
        <f t="shared" si="5"/>
        <v>87.37403296963909</v>
      </c>
      <c r="C53" s="62">
        <f t="shared" si="5"/>
        <v>66.60814342151423</v>
      </c>
    </row>
    <row r="54" spans="1:3" ht="12.75">
      <c r="A54" s="44">
        <f t="shared" si="1"/>
        <v>3650</v>
      </c>
      <c r="B54" s="17">
        <f t="shared" si="5"/>
        <v>88.5875612053285</v>
      </c>
      <c r="C54" s="62">
        <f t="shared" si="5"/>
        <v>67.53325652459081</v>
      </c>
    </row>
    <row r="55" spans="1:3" ht="12.75">
      <c r="A55" s="44">
        <f t="shared" si="1"/>
        <v>3700</v>
      </c>
      <c r="B55" s="17">
        <f t="shared" si="5"/>
        <v>89.80108944101794</v>
      </c>
      <c r="C55" s="62">
        <f t="shared" si="5"/>
        <v>68.4583696276674</v>
      </c>
    </row>
    <row r="56" spans="1:3" ht="12.75">
      <c r="A56" s="44">
        <f t="shared" si="1"/>
        <v>3750</v>
      </c>
      <c r="B56" s="17">
        <f t="shared" si="5"/>
        <v>91.01461767670736</v>
      </c>
      <c r="C56" s="62">
        <f t="shared" si="5"/>
        <v>69.38348273074398</v>
      </c>
    </row>
    <row r="57" spans="1:3" ht="13.5" thickBot="1">
      <c r="A57" s="50">
        <f t="shared" si="1"/>
        <v>3800</v>
      </c>
      <c r="B57" s="55">
        <f t="shared" si="5"/>
        <v>92.22814591239681</v>
      </c>
      <c r="C57" s="66">
        <f t="shared" si="5"/>
        <v>70.30859583382058</v>
      </c>
    </row>
  </sheetData>
  <printOptions/>
  <pageMargins left="0.747916666666667" right="0.747916666666667" top="0.984027777777778" bottom="0.984027777777778" header="0.511805555555556" footer="0.511805555555556"/>
  <pageSetup fitToHeight="1" fitToWidth="1" horizontalDpi="300" verticalDpi="300" orientation="landscape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Q26" sqref="Q26"/>
    </sheetView>
  </sheetViews>
  <sheetFormatPr defaultColWidth="9.140625" defaultRowHeight="12.75"/>
  <cols>
    <col min="1" max="1" width="6.421875" style="0" customWidth="1"/>
    <col min="2" max="3" width="7.00390625" style="0" customWidth="1"/>
    <col min="4" max="4" width="7.8515625" style="0" customWidth="1"/>
    <col min="5" max="6" width="7.421875" style="0" customWidth="1"/>
    <col min="7" max="7" width="8.00390625" style="0" customWidth="1"/>
    <col min="8" max="9" width="7.421875" style="0" customWidth="1"/>
    <col min="10" max="10" width="8.00390625" style="0" customWidth="1"/>
    <col min="11" max="11" width="7.00390625" style="0" customWidth="1"/>
    <col min="12" max="12" width="7.57421875" style="0" customWidth="1"/>
    <col min="13" max="13" width="7.421875" style="0" customWidth="1"/>
    <col min="14" max="14" width="7.00390625" style="0" customWidth="1"/>
    <col min="15" max="15" width="7.57421875" style="0" customWidth="1"/>
    <col min="16" max="16" width="7.421875" style="0" customWidth="1"/>
  </cols>
  <sheetData>
    <row r="1" spans="1:16" ht="12.75">
      <c r="A1" s="34"/>
      <c r="B1" s="35" t="s">
        <v>0</v>
      </c>
      <c r="C1" s="35" t="s">
        <v>1</v>
      </c>
      <c r="D1" s="35" t="s">
        <v>2</v>
      </c>
      <c r="E1" s="36" t="s">
        <v>0</v>
      </c>
      <c r="F1" s="35" t="s">
        <v>1</v>
      </c>
      <c r="G1" s="37" t="s">
        <v>2</v>
      </c>
      <c r="H1" s="35" t="s">
        <v>0</v>
      </c>
      <c r="I1" s="35" t="s">
        <v>1</v>
      </c>
      <c r="J1" s="35" t="s">
        <v>2</v>
      </c>
      <c r="K1" s="36" t="s">
        <v>0</v>
      </c>
      <c r="L1" s="35" t="s">
        <v>1</v>
      </c>
      <c r="M1" s="37" t="s">
        <v>2</v>
      </c>
      <c r="N1" s="35" t="s">
        <v>0</v>
      </c>
      <c r="O1" s="35" t="s">
        <v>1</v>
      </c>
      <c r="P1" s="38" t="s">
        <v>2</v>
      </c>
    </row>
    <row r="2" spans="1:16" ht="12.75">
      <c r="A2" s="39" t="s">
        <v>3</v>
      </c>
      <c r="B2" s="2">
        <v>3.08</v>
      </c>
      <c r="C2" s="2">
        <v>3.08</v>
      </c>
      <c r="D2" s="2">
        <v>3.08</v>
      </c>
      <c r="E2" s="3">
        <v>3.31</v>
      </c>
      <c r="F2" s="4">
        <v>3.31</v>
      </c>
      <c r="G2" s="5">
        <v>3.31</v>
      </c>
      <c r="H2" s="2">
        <v>3.54</v>
      </c>
      <c r="I2" s="2">
        <v>3.54</v>
      </c>
      <c r="J2" s="2">
        <v>3.54</v>
      </c>
      <c r="K2" s="3">
        <v>4.1</v>
      </c>
      <c r="L2" s="4">
        <v>4.1</v>
      </c>
      <c r="M2" s="5">
        <v>4.1</v>
      </c>
      <c r="N2" s="2">
        <v>4.88</v>
      </c>
      <c r="O2" s="2">
        <v>4.88</v>
      </c>
      <c r="P2" s="40">
        <v>4.88</v>
      </c>
    </row>
    <row r="3" spans="1:16" ht="12.75">
      <c r="A3" s="39" t="s">
        <v>4</v>
      </c>
      <c r="B3" s="1">
        <v>28.88</v>
      </c>
      <c r="C3" s="1">
        <v>29.35</v>
      </c>
      <c r="D3" s="6">
        <v>30.35</v>
      </c>
      <c r="E3" s="7">
        <v>28.88</v>
      </c>
      <c r="F3" s="1">
        <v>29.35</v>
      </c>
      <c r="G3" s="8">
        <v>30.35</v>
      </c>
      <c r="H3" s="1">
        <v>28.88</v>
      </c>
      <c r="I3" s="1">
        <v>29.35</v>
      </c>
      <c r="J3" s="1">
        <v>30.35</v>
      </c>
      <c r="K3" s="7">
        <v>28.88</v>
      </c>
      <c r="L3" s="1">
        <v>29.35</v>
      </c>
      <c r="M3" s="8">
        <v>30.35</v>
      </c>
      <c r="N3" s="1">
        <v>28.88</v>
      </c>
      <c r="O3" s="1">
        <v>29.35</v>
      </c>
      <c r="P3" s="41">
        <v>30.35</v>
      </c>
    </row>
    <row r="4" spans="1:16" ht="12.75">
      <c r="A4" s="42" t="s">
        <v>5</v>
      </c>
      <c r="B4" s="9" t="s">
        <v>6</v>
      </c>
      <c r="C4" s="9" t="s">
        <v>6</v>
      </c>
      <c r="D4" s="10" t="s">
        <v>6</v>
      </c>
      <c r="E4" s="11" t="s">
        <v>6</v>
      </c>
      <c r="F4" s="9" t="s">
        <v>6</v>
      </c>
      <c r="G4" s="12" t="s">
        <v>6</v>
      </c>
      <c r="H4" s="9" t="s">
        <v>6</v>
      </c>
      <c r="I4" s="9" t="s">
        <v>6</v>
      </c>
      <c r="J4" s="10" t="s">
        <v>6</v>
      </c>
      <c r="K4" s="11" t="s">
        <v>6</v>
      </c>
      <c r="L4" s="9" t="s">
        <v>6</v>
      </c>
      <c r="M4" s="12" t="s">
        <v>6</v>
      </c>
      <c r="N4" s="9" t="s">
        <v>6</v>
      </c>
      <c r="O4" s="9" t="s">
        <v>6</v>
      </c>
      <c r="P4" s="43" t="s">
        <v>6</v>
      </c>
    </row>
    <row r="5" spans="1:16" ht="12.75">
      <c r="A5" s="44">
        <v>1000</v>
      </c>
      <c r="B5" s="13">
        <f aca="true" t="shared" si="0" ref="B5:P14">($A5*B$3*PI()*60)/(B$2*12*5280)</f>
        <v>27.89538931389992</v>
      </c>
      <c r="C5" s="13">
        <f t="shared" si="0"/>
        <v>28.349365525033335</v>
      </c>
      <c r="D5" s="14">
        <f t="shared" si="0"/>
        <v>29.315272357232086</v>
      </c>
      <c r="E5" s="15">
        <f t="shared" si="0"/>
        <v>25.957038999036786</v>
      </c>
      <c r="F5" s="13">
        <f t="shared" si="0"/>
        <v>26.379470035378453</v>
      </c>
      <c r="G5" s="16">
        <f t="shared" si="0"/>
        <v>27.27825947440327</v>
      </c>
      <c r="H5" s="17">
        <f t="shared" si="0"/>
        <v>24.27056471378863</v>
      </c>
      <c r="I5" s="13">
        <f t="shared" si="0"/>
        <v>24.665549665848214</v>
      </c>
      <c r="J5" s="14">
        <f t="shared" si="0"/>
        <v>25.505943180868595</v>
      </c>
      <c r="K5" s="15">
        <f t="shared" si="0"/>
        <v>20.95556075288092</v>
      </c>
      <c r="L5" s="13">
        <f t="shared" si="0"/>
        <v>21.296596540756756</v>
      </c>
      <c r="M5" s="16">
        <f t="shared" si="0"/>
        <v>22.022204600067035</v>
      </c>
      <c r="N5" s="17">
        <f t="shared" si="0"/>
        <v>17.606106370248312</v>
      </c>
      <c r="O5" s="13">
        <f t="shared" si="0"/>
        <v>17.892632339570223</v>
      </c>
      <c r="P5" s="45">
        <f t="shared" si="0"/>
        <v>18.502262061531727</v>
      </c>
    </row>
    <row r="6" spans="1:16" ht="12.75">
      <c r="A6" s="44">
        <f>A5+100</f>
        <v>1100</v>
      </c>
      <c r="B6" s="13">
        <f t="shared" si="0"/>
        <v>30.684928245289914</v>
      </c>
      <c r="C6" s="13">
        <f t="shared" si="0"/>
        <v>31.18430207753667</v>
      </c>
      <c r="D6" s="14">
        <f t="shared" si="0"/>
        <v>32.24679959295529</v>
      </c>
      <c r="E6" s="15">
        <f t="shared" si="0"/>
        <v>28.552742898940465</v>
      </c>
      <c r="F6" s="13">
        <f t="shared" si="0"/>
        <v>29.0174170389163</v>
      </c>
      <c r="G6" s="16">
        <f t="shared" si="0"/>
        <v>30.006085421843594</v>
      </c>
      <c r="H6" s="17">
        <f t="shared" si="0"/>
        <v>26.697621185167495</v>
      </c>
      <c r="I6" s="13">
        <f t="shared" si="0"/>
        <v>27.132104632433034</v>
      </c>
      <c r="J6" s="14">
        <f t="shared" si="0"/>
        <v>28.05653749895545</v>
      </c>
      <c r="K6" s="15">
        <f t="shared" si="0"/>
        <v>23.05111682816901</v>
      </c>
      <c r="L6" s="13">
        <f t="shared" si="0"/>
        <v>23.42625619483243</v>
      </c>
      <c r="M6" s="16">
        <f t="shared" si="0"/>
        <v>24.224425060073735</v>
      </c>
      <c r="N6" s="17">
        <f t="shared" si="0"/>
        <v>19.366717007273145</v>
      </c>
      <c r="O6" s="13">
        <f t="shared" si="0"/>
        <v>19.681895573527246</v>
      </c>
      <c r="P6" s="45">
        <f t="shared" si="0"/>
        <v>20.352488267684897</v>
      </c>
    </row>
    <row r="7" spans="1:16" ht="12.75">
      <c r="A7" s="44">
        <f>A6+100</f>
        <v>1200</v>
      </c>
      <c r="B7" s="13">
        <f t="shared" si="0"/>
        <v>33.47446717667991</v>
      </c>
      <c r="C7" s="13">
        <f t="shared" si="0"/>
        <v>34.01923863004</v>
      </c>
      <c r="D7" s="14">
        <f t="shared" si="0"/>
        <v>35.17832682867851</v>
      </c>
      <c r="E7" s="15">
        <f t="shared" si="0"/>
        <v>31.148446798844144</v>
      </c>
      <c r="F7" s="13">
        <f t="shared" si="0"/>
        <v>31.655364042454142</v>
      </c>
      <c r="G7" s="16">
        <f t="shared" si="0"/>
        <v>32.73391136928393</v>
      </c>
      <c r="H7" s="17">
        <f t="shared" si="0"/>
        <v>29.124677656546357</v>
      </c>
      <c r="I7" s="13">
        <f t="shared" si="0"/>
        <v>29.598659599017854</v>
      </c>
      <c r="J7" s="14">
        <f t="shared" si="0"/>
        <v>30.607131817042312</v>
      </c>
      <c r="K7" s="15">
        <f t="shared" si="0"/>
        <v>25.146672903457105</v>
      </c>
      <c r="L7" s="13">
        <f t="shared" si="0"/>
        <v>25.555915848908104</v>
      </c>
      <c r="M7" s="16">
        <f t="shared" si="0"/>
        <v>26.42664552008044</v>
      </c>
      <c r="N7" s="17">
        <f t="shared" si="0"/>
        <v>21.127327644297974</v>
      </c>
      <c r="O7" s="13">
        <f t="shared" si="0"/>
        <v>21.471158807484265</v>
      </c>
      <c r="P7" s="45">
        <f t="shared" si="0"/>
        <v>22.202714473838075</v>
      </c>
    </row>
    <row r="8" spans="1:16" ht="12.75">
      <c r="A8" s="44">
        <f>A7+100</f>
        <v>1300</v>
      </c>
      <c r="B8" s="13">
        <f t="shared" si="0"/>
        <v>36.2640061080699</v>
      </c>
      <c r="C8" s="13">
        <f t="shared" si="0"/>
        <v>36.85417518254334</v>
      </c>
      <c r="D8" s="14">
        <f t="shared" si="0"/>
        <v>38.109854064401716</v>
      </c>
      <c r="E8" s="15">
        <f t="shared" si="0"/>
        <v>33.74415069874782</v>
      </c>
      <c r="F8" s="13">
        <f t="shared" si="0"/>
        <v>34.293311045991985</v>
      </c>
      <c r="G8" s="16">
        <f t="shared" si="0"/>
        <v>35.46173731672425</v>
      </c>
      <c r="H8" s="17">
        <f t="shared" si="0"/>
        <v>31.551734127925222</v>
      </c>
      <c r="I8" s="13">
        <f t="shared" si="0"/>
        <v>32.06521456560267</v>
      </c>
      <c r="J8" s="14">
        <f t="shared" si="0"/>
        <v>33.157726135129174</v>
      </c>
      <c r="K8" s="15">
        <f t="shared" si="0"/>
        <v>27.242228978745196</v>
      </c>
      <c r="L8" s="13">
        <f t="shared" si="0"/>
        <v>27.685575502983777</v>
      </c>
      <c r="M8" s="16">
        <f t="shared" si="0"/>
        <v>28.628865980087145</v>
      </c>
      <c r="N8" s="17">
        <f t="shared" si="0"/>
        <v>22.887938281322807</v>
      </c>
      <c r="O8" s="13">
        <f t="shared" si="0"/>
        <v>23.260422041441288</v>
      </c>
      <c r="P8" s="45">
        <f t="shared" si="0"/>
        <v>24.05294067999125</v>
      </c>
    </row>
    <row r="9" spans="1:16" ht="12.75">
      <c r="A9" s="44">
        <f>A8+100</f>
        <v>1400</v>
      </c>
      <c r="B9" s="13">
        <f t="shared" si="0"/>
        <v>39.05354503945989</v>
      </c>
      <c r="C9" s="13">
        <f t="shared" si="0"/>
        <v>39.689111735046666</v>
      </c>
      <c r="D9" s="14">
        <f t="shared" si="0"/>
        <v>41.041381300124925</v>
      </c>
      <c r="E9" s="15">
        <f t="shared" si="0"/>
        <v>36.339854598651506</v>
      </c>
      <c r="F9" s="13">
        <f t="shared" si="0"/>
        <v>36.93125804952983</v>
      </c>
      <c r="G9" s="16">
        <f t="shared" si="0"/>
        <v>38.18956326416458</v>
      </c>
      <c r="H9" s="17">
        <f t="shared" si="0"/>
        <v>33.978790599304084</v>
      </c>
      <c r="I9" s="13">
        <f t="shared" si="0"/>
        <v>34.5317695321875</v>
      </c>
      <c r="J9" s="14">
        <f t="shared" si="0"/>
        <v>35.70832045321603</v>
      </c>
      <c r="K9" s="15">
        <f t="shared" si="0"/>
        <v>29.33778505403329</v>
      </c>
      <c r="L9" s="13">
        <f t="shared" si="0"/>
        <v>29.815235157059455</v>
      </c>
      <c r="M9" s="16">
        <f t="shared" si="0"/>
        <v>30.83108644009385</v>
      </c>
      <c r="N9" s="17">
        <f t="shared" si="0"/>
        <v>24.64854891834764</v>
      </c>
      <c r="O9" s="13">
        <f t="shared" si="0"/>
        <v>25.04968527539831</v>
      </c>
      <c r="P9" s="45">
        <f t="shared" si="0"/>
        <v>25.903166886144422</v>
      </c>
    </row>
    <row r="10" spans="1:16" ht="12.75">
      <c r="A10" s="44">
        <f>A9+50</f>
        <v>1450</v>
      </c>
      <c r="B10" s="13">
        <f t="shared" si="0"/>
        <v>40.44831450515488</v>
      </c>
      <c r="C10" s="13">
        <f t="shared" si="0"/>
        <v>41.10658001129833</v>
      </c>
      <c r="D10" s="14">
        <f t="shared" si="0"/>
        <v>42.50714491798652</v>
      </c>
      <c r="E10" s="15">
        <f t="shared" si="0"/>
        <v>37.63770654860334</v>
      </c>
      <c r="F10" s="13">
        <f t="shared" si="0"/>
        <v>38.250231551298754</v>
      </c>
      <c r="G10" s="16">
        <f t="shared" si="0"/>
        <v>39.553476237884745</v>
      </c>
      <c r="H10" s="17">
        <f t="shared" si="0"/>
        <v>35.192318834993515</v>
      </c>
      <c r="I10" s="13">
        <f t="shared" si="0"/>
        <v>35.7650470154799</v>
      </c>
      <c r="J10" s="14">
        <f t="shared" si="0"/>
        <v>36.98361761225946</v>
      </c>
      <c r="K10" s="15">
        <f t="shared" si="0"/>
        <v>30.385563091677334</v>
      </c>
      <c r="L10" s="13">
        <f t="shared" si="0"/>
        <v>30.880064984097288</v>
      </c>
      <c r="M10" s="16">
        <f t="shared" si="0"/>
        <v>31.9321966700972</v>
      </c>
      <c r="N10" s="17">
        <f t="shared" si="0"/>
        <v>25.528854236860052</v>
      </c>
      <c r="O10" s="13">
        <f t="shared" si="0"/>
        <v>25.94431689237682</v>
      </c>
      <c r="P10" s="45">
        <f t="shared" si="0"/>
        <v>26.828279989221006</v>
      </c>
    </row>
    <row r="11" spans="1:16" ht="12.75">
      <c r="A11" s="44">
        <f aca="true" t="shared" si="1" ref="A11:A41">A10+50</f>
        <v>1500</v>
      </c>
      <c r="B11" s="13">
        <f t="shared" si="0"/>
        <v>41.84308397084988</v>
      </c>
      <c r="C11" s="13">
        <f t="shared" si="0"/>
        <v>42.52404828755</v>
      </c>
      <c r="D11" s="14">
        <f t="shared" si="0"/>
        <v>43.972908535848134</v>
      </c>
      <c r="E11" s="15">
        <f t="shared" si="0"/>
        <v>38.93555849855518</v>
      </c>
      <c r="F11" s="13">
        <f t="shared" si="0"/>
        <v>39.56920505306768</v>
      </c>
      <c r="G11" s="16">
        <f t="shared" si="0"/>
        <v>40.91738921160491</v>
      </c>
      <c r="H11" s="17">
        <f t="shared" si="0"/>
        <v>36.40584707068295</v>
      </c>
      <c r="I11" s="13">
        <f t="shared" si="0"/>
        <v>36.99832449877232</v>
      </c>
      <c r="J11" s="14">
        <f t="shared" si="0"/>
        <v>38.25891477130289</v>
      </c>
      <c r="K11" s="15">
        <f t="shared" si="0"/>
        <v>31.433341129321384</v>
      </c>
      <c r="L11" s="13">
        <f t="shared" si="0"/>
        <v>31.94489481113513</v>
      </c>
      <c r="M11" s="16">
        <f t="shared" si="0"/>
        <v>33.033306900100555</v>
      </c>
      <c r="N11" s="17">
        <f t="shared" si="0"/>
        <v>26.409159555372472</v>
      </c>
      <c r="O11" s="13">
        <f t="shared" si="0"/>
        <v>26.838948509355333</v>
      </c>
      <c r="P11" s="45">
        <f t="shared" si="0"/>
        <v>27.753393092297593</v>
      </c>
    </row>
    <row r="12" spans="1:16" ht="12.75">
      <c r="A12" s="44">
        <f t="shared" si="1"/>
        <v>1550</v>
      </c>
      <c r="B12" s="13">
        <f t="shared" si="0"/>
        <v>43.237853436544874</v>
      </c>
      <c r="C12" s="13">
        <f t="shared" si="0"/>
        <v>43.94151656380166</v>
      </c>
      <c r="D12" s="14">
        <f t="shared" si="0"/>
        <v>45.43867215370973</v>
      </c>
      <c r="E12" s="15">
        <f t="shared" si="0"/>
        <v>40.233410448507016</v>
      </c>
      <c r="F12" s="13">
        <f t="shared" si="0"/>
        <v>40.8881785548366</v>
      </c>
      <c r="G12" s="16">
        <f t="shared" si="0"/>
        <v>42.281302185325075</v>
      </c>
      <c r="H12" s="17">
        <f t="shared" si="0"/>
        <v>37.619375306372376</v>
      </c>
      <c r="I12" s="13">
        <f t="shared" si="0"/>
        <v>38.231601982064724</v>
      </c>
      <c r="J12" s="14">
        <f t="shared" si="0"/>
        <v>39.53421193034632</v>
      </c>
      <c r="K12" s="15">
        <f t="shared" si="0"/>
        <v>32.48111916696543</v>
      </c>
      <c r="L12" s="13">
        <f t="shared" si="0"/>
        <v>33.00972463817296</v>
      </c>
      <c r="M12" s="16">
        <f t="shared" si="0"/>
        <v>34.134417130103905</v>
      </c>
      <c r="N12" s="17">
        <f t="shared" si="0"/>
        <v>27.289464873884885</v>
      </c>
      <c r="O12" s="13">
        <f t="shared" si="0"/>
        <v>27.73358012633384</v>
      </c>
      <c r="P12" s="45">
        <f t="shared" si="0"/>
        <v>28.67850619537418</v>
      </c>
    </row>
    <row r="13" spans="1:16" ht="12.75">
      <c r="A13" s="44">
        <f t="shared" si="1"/>
        <v>1600</v>
      </c>
      <c r="B13" s="13">
        <f t="shared" si="0"/>
        <v>44.632622902239866</v>
      </c>
      <c r="C13" s="13">
        <f t="shared" si="0"/>
        <v>45.35898484005334</v>
      </c>
      <c r="D13" s="14">
        <f t="shared" si="0"/>
        <v>46.904435771571336</v>
      </c>
      <c r="E13" s="15">
        <f t="shared" si="0"/>
        <v>41.53126239845885</v>
      </c>
      <c r="F13" s="13">
        <f t="shared" si="0"/>
        <v>42.20715205660552</v>
      </c>
      <c r="G13" s="16">
        <f t="shared" si="0"/>
        <v>43.645215159045236</v>
      </c>
      <c r="H13" s="17">
        <f t="shared" si="0"/>
        <v>38.83290354206181</v>
      </c>
      <c r="I13" s="13">
        <f t="shared" si="0"/>
        <v>39.46487946535714</v>
      </c>
      <c r="J13" s="14">
        <f t="shared" si="0"/>
        <v>40.80950908938975</v>
      </c>
      <c r="K13" s="15">
        <f t="shared" si="0"/>
        <v>33.52889720460947</v>
      </c>
      <c r="L13" s="13">
        <f t="shared" si="0"/>
        <v>34.0745544652108</v>
      </c>
      <c r="M13" s="16">
        <f t="shared" si="0"/>
        <v>35.235527360107255</v>
      </c>
      <c r="N13" s="17">
        <f t="shared" si="0"/>
        <v>28.169770192397298</v>
      </c>
      <c r="O13" s="13">
        <f t="shared" si="0"/>
        <v>28.628211743312356</v>
      </c>
      <c r="P13" s="45">
        <f t="shared" si="0"/>
        <v>29.603619298450763</v>
      </c>
    </row>
    <row r="14" spans="1:16" ht="12.75">
      <c r="A14" s="44">
        <f t="shared" si="1"/>
        <v>1650</v>
      </c>
      <c r="B14" s="13">
        <f t="shared" si="0"/>
        <v>46.027392367934866</v>
      </c>
      <c r="C14" s="13">
        <f t="shared" si="0"/>
        <v>46.776453116305</v>
      </c>
      <c r="D14" s="14">
        <f t="shared" si="0"/>
        <v>48.37019938943294</v>
      </c>
      <c r="E14" s="15">
        <f t="shared" si="0"/>
        <v>42.8291143484107</v>
      </c>
      <c r="F14" s="13">
        <f t="shared" si="0"/>
        <v>43.526125558374446</v>
      </c>
      <c r="G14" s="16">
        <f t="shared" si="0"/>
        <v>45.0091281327654</v>
      </c>
      <c r="H14" s="17">
        <f t="shared" si="0"/>
        <v>40.046431777751245</v>
      </c>
      <c r="I14" s="13">
        <f t="shared" si="0"/>
        <v>40.69815694864955</v>
      </c>
      <c r="J14" s="14">
        <f t="shared" si="0"/>
        <v>42.084806248433175</v>
      </c>
      <c r="K14" s="15">
        <f t="shared" si="0"/>
        <v>34.576675242253515</v>
      </c>
      <c r="L14" s="13">
        <f t="shared" si="0"/>
        <v>35.13938429224864</v>
      </c>
      <c r="M14" s="16">
        <f t="shared" si="0"/>
        <v>36.336637590110605</v>
      </c>
      <c r="N14" s="17">
        <f t="shared" si="0"/>
        <v>29.050075510909718</v>
      </c>
      <c r="O14" s="13">
        <f t="shared" si="0"/>
        <v>29.522843360290864</v>
      </c>
      <c r="P14" s="45">
        <f t="shared" si="0"/>
        <v>30.52873240152735</v>
      </c>
    </row>
    <row r="15" spans="1:16" ht="12.75">
      <c r="A15" s="44">
        <f t="shared" si="1"/>
        <v>1700</v>
      </c>
      <c r="B15" s="13">
        <f aca="true" t="shared" si="2" ref="B15:P24">($A15*B$3*PI()*60)/(B$2*12*5280)</f>
        <v>47.42216183362987</v>
      </c>
      <c r="C15" s="13">
        <f t="shared" si="2"/>
        <v>48.19392139255667</v>
      </c>
      <c r="D15" s="14">
        <f t="shared" si="2"/>
        <v>49.83596300729454</v>
      </c>
      <c r="E15" s="15">
        <f t="shared" si="2"/>
        <v>44.12696629836254</v>
      </c>
      <c r="F15" s="13">
        <f t="shared" si="2"/>
        <v>44.84509906014337</v>
      </c>
      <c r="G15" s="16">
        <f t="shared" si="2"/>
        <v>46.37304110648556</v>
      </c>
      <c r="H15" s="17">
        <f t="shared" si="2"/>
        <v>41.259960013440676</v>
      </c>
      <c r="I15" s="13">
        <f t="shared" si="2"/>
        <v>41.93143443194196</v>
      </c>
      <c r="J15" s="14">
        <f t="shared" si="2"/>
        <v>43.36010340747661</v>
      </c>
      <c r="K15" s="15">
        <f t="shared" si="2"/>
        <v>35.624453279897565</v>
      </c>
      <c r="L15" s="13">
        <f t="shared" si="2"/>
        <v>36.20421411928648</v>
      </c>
      <c r="M15" s="16">
        <f t="shared" si="2"/>
        <v>37.437747820113955</v>
      </c>
      <c r="N15" s="17">
        <f t="shared" si="2"/>
        <v>29.930380829422134</v>
      </c>
      <c r="O15" s="13">
        <f t="shared" si="2"/>
        <v>30.41747497726938</v>
      </c>
      <c r="P15" s="45">
        <f t="shared" si="2"/>
        <v>31.453845504603933</v>
      </c>
    </row>
    <row r="16" spans="1:16" ht="12.75">
      <c r="A16" s="44">
        <f t="shared" si="1"/>
        <v>1750</v>
      </c>
      <c r="B16" s="13">
        <f t="shared" si="2"/>
        <v>48.816931299324864</v>
      </c>
      <c r="C16" s="13">
        <f t="shared" si="2"/>
        <v>49.611389668808336</v>
      </c>
      <c r="D16" s="14">
        <f t="shared" si="2"/>
        <v>51.30172662515615</v>
      </c>
      <c r="E16" s="15">
        <f t="shared" si="2"/>
        <v>45.424818248314374</v>
      </c>
      <c r="F16" s="13">
        <f t="shared" si="2"/>
        <v>46.164072561912285</v>
      </c>
      <c r="G16" s="16">
        <f t="shared" si="2"/>
        <v>47.73695408020573</v>
      </c>
      <c r="H16" s="17">
        <f t="shared" si="2"/>
        <v>42.47348824913011</v>
      </c>
      <c r="I16" s="13">
        <f t="shared" si="2"/>
        <v>43.16471191523437</v>
      </c>
      <c r="J16" s="14">
        <f t="shared" si="2"/>
        <v>44.63540056652004</v>
      </c>
      <c r="K16" s="15">
        <f t="shared" si="2"/>
        <v>36.67223131754161</v>
      </c>
      <c r="L16" s="13">
        <f t="shared" si="2"/>
        <v>37.26904394632432</v>
      </c>
      <c r="M16" s="16">
        <f t="shared" si="2"/>
        <v>38.53885805011731</v>
      </c>
      <c r="N16" s="17">
        <f t="shared" si="2"/>
        <v>30.810686147934547</v>
      </c>
      <c r="O16" s="13">
        <f t="shared" si="2"/>
        <v>31.312106594247886</v>
      </c>
      <c r="P16" s="45">
        <f t="shared" si="2"/>
        <v>32.378958607680524</v>
      </c>
    </row>
    <row r="17" spans="1:16" ht="12.75">
      <c r="A17" s="44">
        <f t="shared" si="1"/>
        <v>1800</v>
      </c>
      <c r="B17" s="13">
        <f t="shared" si="2"/>
        <v>50.21170076501986</v>
      </c>
      <c r="C17" s="13">
        <f t="shared" si="2"/>
        <v>51.028857945060004</v>
      </c>
      <c r="D17" s="14">
        <f t="shared" si="2"/>
        <v>52.767490243017754</v>
      </c>
      <c r="E17" s="15">
        <f t="shared" si="2"/>
        <v>46.72267019826622</v>
      </c>
      <c r="F17" s="13">
        <f t="shared" si="2"/>
        <v>47.483046063681215</v>
      </c>
      <c r="G17" s="16">
        <f t="shared" si="2"/>
        <v>49.10086705392589</v>
      </c>
      <c r="H17" s="17">
        <f t="shared" si="2"/>
        <v>43.687016484819544</v>
      </c>
      <c r="I17" s="13">
        <f t="shared" si="2"/>
        <v>44.39798939852678</v>
      </c>
      <c r="J17" s="14">
        <f t="shared" si="2"/>
        <v>45.910697725563466</v>
      </c>
      <c r="K17" s="15">
        <f t="shared" si="2"/>
        <v>37.72000935518566</v>
      </c>
      <c r="L17" s="13">
        <f t="shared" si="2"/>
        <v>38.33387377336216</v>
      </c>
      <c r="M17" s="16">
        <f t="shared" si="2"/>
        <v>39.63996828012066</v>
      </c>
      <c r="N17" s="17">
        <f t="shared" si="2"/>
        <v>31.690991466446967</v>
      </c>
      <c r="O17" s="13">
        <f t="shared" si="2"/>
        <v>32.2067382112264</v>
      </c>
      <c r="P17" s="45">
        <f t="shared" si="2"/>
        <v>33.304071710757114</v>
      </c>
    </row>
    <row r="18" spans="1:16" ht="12.75">
      <c r="A18" s="44">
        <f t="shared" si="1"/>
        <v>1850</v>
      </c>
      <c r="B18" s="13">
        <f t="shared" si="2"/>
        <v>51.606470230714855</v>
      </c>
      <c r="C18" s="13">
        <f t="shared" si="2"/>
        <v>52.446326221311665</v>
      </c>
      <c r="D18" s="14">
        <f t="shared" si="2"/>
        <v>54.23325386087936</v>
      </c>
      <c r="E18" s="15">
        <f t="shared" si="2"/>
        <v>48.020522148218056</v>
      </c>
      <c r="F18" s="13">
        <f t="shared" si="2"/>
        <v>48.80201956545013</v>
      </c>
      <c r="G18" s="16">
        <f t="shared" si="2"/>
        <v>50.46478002764605</v>
      </c>
      <c r="H18" s="17">
        <f t="shared" si="2"/>
        <v>44.90054472050897</v>
      </c>
      <c r="I18" s="13">
        <f t="shared" si="2"/>
        <v>45.63126688181919</v>
      </c>
      <c r="J18" s="14">
        <f t="shared" si="2"/>
        <v>47.1859948846069</v>
      </c>
      <c r="K18" s="15">
        <f t="shared" si="2"/>
        <v>38.7677873928297</v>
      </c>
      <c r="L18" s="13">
        <f t="shared" si="2"/>
        <v>39.39870360039999</v>
      </c>
      <c r="M18" s="16">
        <f t="shared" si="2"/>
        <v>40.74107851012401</v>
      </c>
      <c r="N18" s="17">
        <f t="shared" si="2"/>
        <v>32.57129678495938</v>
      </c>
      <c r="O18" s="13">
        <f t="shared" si="2"/>
        <v>33.10136982820491</v>
      </c>
      <c r="P18" s="45">
        <f t="shared" si="2"/>
        <v>34.2291848138337</v>
      </c>
    </row>
    <row r="19" spans="1:16" ht="12.75">
      <c r="A19" s="44">
        <f t="shared" si="1"/>
        <v>1900</v>
      </c>
      <c r="B19" s="13">
        <f t="shared" si="2"/>
        <v>53.001239696409854</v>
      </c>
      <c r="C19" s="13">
        <f t="shared" si="2"/>
        <v>53.86379449756334</v>
      </c>
      <c r="D19" s="14">
        <f t="shared" si="2"/>
        <v>55.69901747874097</v>
      </c>
      <c r="E19" s="15">
        <f t="shared" si="2"/>
        <v>49.3183740981699</v>
      </c>
      <c r="F19" s="13">
        <f t="shared" si="2"/>
        <v>50.12099306721906</v>
      </c>
      <c r="G19" s="16">
        <f t="shared" si="2"/>
        <v>51.82869300136622</v>
      </c>
      <c r="H19" s="17">
        <f t="shared" si="2"/>
        <v>46.114072956198406</v>
      </c>
      <c r="I19" s="13">
        <f t="shared" si="2"/>
        <v>46.864544365111605</v>
      </c>
      <c r="J19" s="14">
        <f t="shared" si="2"/>
        <v>48.46129204365033</v>
      </c>
      <c r="K19" s="15">
        <f t="shared" si="2"/>
        <v>39.815565430473754</v>
      </c>
      <c r="L19" s="13">
        <f t="shared" si="2"/>
        <v>40.46353342743783</v>
      </c>
      <c r="M19" s="16">
        <f t="shared" si="2"/>
        <v>41.84218874012737</v>
      </c>
      <c r="N19" s="17">
        <f t="shared" si="2"/>
        <v>33.4516021034718</v>
      </c>
      <c r="O19" s="13">
        <f t="shared" si="2"/>
        <v>33.996001445183424</v>
      </c>
      <c r="P19" s="45">
        <f t="shared" si="2"/>
        <v>35.15429791691029</v>
      </c>
    </row>
    <row r="20" spans="1:16" ht="12.75">
      <c r="A20" s="44">
        <f t="shared" si="1"/>
        <v>1950</v>
      </c>
      <c r="B20" s="13">
        <f t="shared" si="2"/>
        <v>54.396009162104846</v>
      </c>
      <c r="C20" s="13">
        <f t="shared" si="2"/>
        <v>55.281262773815</v>
      </c>
      <c r="D20" s="14">
        <f t="shared" si="2"/>
        <v>57.16478109660257</v>
      </c>
      <c r="E20" s="15">
        <f t="shared" si="2"/>
        <v>50.61622604812173</v>
      </c>
      <c r="F20" s="13">
        <f t="shared" si="2"/>
        <v>51.43996656898798</v>
      </c>
      <c r="G20" s="16">
        <f t="shared" si="2"/>
        <v>53.19260597508638</v>
      </c>
      <c r="H20" s="17">
        <f t="shared" si="2"/>
        <v>47.32760119188783</v>
      </c>
      <c r="I20" s="13">
        <f t="shared" si="2"/>
        <v>48.09782184840401</v>
      </c>
      <c r="J20" s="14">
        <f t="shared" si="2"/>
        <v>49.73658920269376</v>
      </c>
      <c r="K20" s="15">
        <f t="shared" si="2"/>
        <v>40.8633434681178</v>
      </c>
      <c r="L20" s="13">
        <f t="shared" si="2"/>
        <v>41.528363254475664</v>
      </c>
      <c r="M20" s="16">
        <f t="shared" si="2"/>
        <v>42.94329897013072</v>
      </c>
      <c r="N20" s="17">
        <f t="shared" si="2"/>
        <v>34.33190742198421</v>
      </c>
      <c r="O20" s="13">
        <f t="shared" si="2"/>
        <v>34.89063306216193</v>
      </c>
      <c r="P20" s="45">
        <f t="shared" si="2"/>
        <v>36.07941101998687</v>
      </c>
    </row>
    <row r="21" spans="1:16" ht="12.75">
      <c r="A21" s="44">
        <f t="shared" si="1"/>
        <v>2000</v>
      </c>
      <c r="B21" s="13">
        <f t="shared" si="2"/>
        <v>55.79077862779984</v>
      </c>
      <c r="C21" s="13">
        <f t="shared" si="2"/>
        <v>56.69873105006667</v>
      </c>
      <c r="D21" s="14">
        <f t="shared" si="2"/>
        <v>58.63054471446417</v>
      </c>
      <c r="E21" s="15">
        <f t="shared" si="2"/>
        <v>51.91407799807357</v>
      </c>
      <c r="F21" s="13">
        <f t="shared" si="2"/>
        <v>52.75894007075691</v>
      </c>
      <c r="G21" s="16">
        <f t="shared" si="2"/>
        <v>54.55651894880654</v>
      </c>
      <c r="H21" s="17">
        <f t="shared" si="2"/>
        <v>48.54112942757726</v>
      </c>
      <c r="I21" s="13">
        <f t="shared" si="2"/>
        <v>49.33109933169643</v>
      </c>
      <c r="J21" s="14">
        <f t="shared" si="2"/>
        <v>51.01188636173719</v>
      </c>
      <c r="K21" s="15">
        <f t="shared" si="2"/>
        <v>41.91112150576184</v>
      </c>
      <c r="L21" s="13">
        <f t="shared" si="2"/>
        <v>42.59319308151351</v>
      </c>
      <c r="M21" s="16">
        <f t="shared" si="2"/>
        <v>44.04440920013407</v>
      </c>
      <c r="N21" s="17">
        <f t="shared" si="2"/>
        <v>35.212212740496625</v>
      </c>
      <c r="O21" s="13">
        <f t="shared" si="2"/>
        <v>35.78526467914045</v>
      </c>
      <c r="P21" s="45">
        <f t="shared" si="2"/>
        <v>37.004524123063455</v>
      </c>
    </row>
    <row r="22" spans="1:16" ht="12.75">
      <c r="A22" s="44">
        <f t="shared" si="1"/>
        <v>2050</v>
      </c>
      <c r="B22" s="13">
        <f t="shared" si="2"/>
        <v>57.18554809349484</v>
      </c>
      <c r="C22" s="13">
        <f t="shared" si="2"/>
        <v>58.11619932631834</v>
      </c>
      <c r="D22" s="18">
        <f t="shared" si="2"/>
        <v>60.096308332325776</v>
      </c>
      <c r="E22" s="15">
        <f t="shared" si="2"/>
        <v>53.211929948025414</v>
      </c>
      <c r="F22" s="13">
        <f t="shared" si="2"/>
        <v>54.07791357252582</v>
      </c>
      <c r="G22" s="16">
        <f t="shared" si="2"/>
        <v>55.9204319225267</v>
      </c>
      <c r="H22" s="17">
        <f t="shared" si="2"/>
        <v>49.7546576632667</v>
      </c>
      <c r="I22" s="13">
        <f t="shared" si="2"/>
        <v>50.56437681498883</v>
      </c>
      <c r="J22" s="14">
        <f t="shared" si="2"/>
        <v>52.287183520780616</v>
      </c>
      <c r="K22" s="15">
        <f t="shared" si="2"/>
        <v>42.95889954340589</v>
      </c>
      <c r="L22" s="13">
        <f t="shared" si="2"/>
        <v>43.658022908551345</v>
      </c>
      <c r="M22" s="16">
        <f t="shared" si="2"/>
        <v>45.14551943013742</v>
      </c>
      <c r="N22" s="17">
        <f t="shared" si="2"/>
        <v>36.092518059009045</v>
      </c>
      <c r="O22" s="13">
        <f t="shared" si="2"/>
        <v>36.679896296118955</v>
      </c>
      <c r="P22" s="45">
        <f t="shared" si="2"/>
        <v>37.929637226140045</v>
      </c>
    </row>
    <row r="23" spans="1:16" ht="12.75">
      <c r="A23" s="44">
        <f t="shared" si="1"/>
        <v>2100</v>
      </c>
      <c r="B23" s="13">
        <f t="shared" si="2"/>
        <v>58.58031755918983</v>
      </c>
      <c r="C23" s="13">
        <f t="shared" si="2"/>
        <v>59.533667602570006</v>
      </c>
      <c r="D23" s="14">
        <f t="shared" si="2"/>
        <v>61.56207195018739</v>
      </c>
      <c r="E23" s="15">
        <f t="shared" si="2"/>
        <v>54.50978189797725</v>
      </c>
      <c r="F23" s="13">
        <f t="shared" si="2"/>
        <v>55.39688707429475</v>
      </c>
      <c r="G23" s="16">
        <f t="shared" si="2"/>
        <v>57.28434489624688</v>
      </c>
      <c r="H23" s="17">
        <f t="shared" si="2"/>
        <v>50.96818589895612</v>
      </c>
      <c r="I23" s="13">
        <f t="shared" si="2"/>
        <v>51.797654298281245</v>
      </c>
      <c r="J23" s="14">
        <f t="shared" si="2"/>
        <v>53.56248067982405</v>
      </c>
      <c r="K23" s="15">
        <f t="shared" si="2"/>
        <v>44.006677581049935</v>
      </c>
      <c r="L23" s="13">
        <f t="shared" si="2"/>
        <v>44.722852735589186</v>
      </c>
      <c r="M23" s="16">
        <f t="shared" si="2"/>
        <v>46.246629660140776</v>
      </c>
      <c r="N23" s="17">
        <f t="shared" si="2"/>
        <v>36.97282337752146</v>
      </c>
      <c r="O23" s="13">
        <f t="shared" si="2"/>
        <v>37.57452791309747</v>
      </c>
      <c r="P23" s="45">
        <f t="shared" si="2"/>
        <v>38.854750329216635</v>
      </c>
    </row>
    <row r="24" spans="1:16" ht="12.75">
      <c r="A24" s="44">
        <f t="shared" si="1"/>
        <v>2150</v>
      </c>
      <c r="B24" s="19">
        <f t="shared" si="2"/>
        <v>59.97508702488482</v>
      </c>
      <c r="C24" s="19">
        <f t="shared" si="2"/>
        <v>60.95113587882167</v>
      </c>
      <c r="D24" s="14">
        <f t="shared" si="2"/>
        <v>63.02783556804898</v>
      </c>
      <c r="E24" s="15">
        <f t="shared" si="2"/>
        <v>55.80763384792908</v>
      </c>
      <c r="F24" s="13">
        <f t="shared" si="2"/>
        <v>56.71586057606367</v>
      </c>
      <c r="G24" s="16">
        <f t="shared" si="2"/>
        <v>58.648257869967026</v>
      </c>
      <c r="H24" s="17">
        <f t="shared" si="2"/>
        <v>52.18171413464555</v>
      </c>
      <c r="I24" s="13">
        <f t="shared" si="2"/>
        <v>53.030931781573656</v>
      </c>
      <c r="J24" s="14">
        <f t="shared" si="2"/>
        <v>54.837777838867474</v>
      </c>
      <c r="K24" s="15">
        <f t="shared" si="2"/>
        <v>45.05445561869397</v>
      </c>
      <c r="L24" s="13">
        <f t="shared" si="2"/>
        <v>45.78768256262702</v>
      </c>
      <c r="M24" s="16">
        <f t="shared" si="2"/>
        <v>47.34773989014412</v>
      </c>
      <c r="N24" s="17">
        <f t="shared" si="2"/>
        <v>37.85312869603387</v>
      </c>
      <c r="O24" s="13">
        <f t="shared" si="2"/>
        <v>38.46915953007598</v>
      </c>
      <c r="P24" s="45">
        <f t="shared" si="2"/>
        <v>39.77986343229321</v>
      </c>
    </row>
    <row r="25" spans="1:16" ht="12.75">
      <c r="A25" s="46">
        <f t="shared" si="1"/>
        <v>2200</v>
      </c>
      <c r="B25" s="28">
        <f aca="true" t="shared" si="3" ref="B25:P34">($A25*B$3*PI()*60)/(B$2*12*5280)</f>
        <v>61.36985649057983</v>
      </c>
      <c r="C25" s="28">
        <f t="shared" si="3"/>
        <v>62.36860415507334</v>
      </c>
      <c r="D25" s="29">
        <f t="shared" si="3"/>
        <v>64.49359918591058</v>
      </c>
      <c r="E25" s="30">
        <f t="shared" si="3"/>
        <v>57.10548579788093</v>
      </c>
      <c r="F25" s="28">
        <f t="shared" si="3"/>
        <v>58.0348340778326</v>
      </c>
      <c r="G25" s="33">
        <f t="shared" si="3"/>
        <v>60.01217084368719</v>
      </c>
      <c r="H25" s="32">
        <f t="shared" si="3"/>
        <v>53.39524237033499</v>
      </c>
      <c r="I25" s="28">
        <f t="shared" si="3"/>
        <v>54.26420926486607</v>
      </c>
      <c r="J25" s="29">
        <f t="shared" si="3"/>
        <v>56.1130749979109</v>
      </c>
      <c r="K25" s="30">
        <f t="shared" si="3"/>
        <v>46.10223365633802</v>
      </c>
      <c r="L25" s="28">
        <f t="shared" si="3"/>
        <v>46.85251238966486</v>
      </c>
      <c r="M25" s="31">
        <f t="shared" si="3"/>
        <v>48.44885012014747</v>
      </c>
      <c r="N25" s="32">
        <f t="shared" si="3"/>
        <v>38.73343401454629</v>
      </c>
      <c r="O25" s="28">
        <f t="shared" si="3"/>
        <v>39.36379114705449</v>
      </c>
      <c r="P25" s="57">
        <f t="shared" si="3"/>
        <v>40.704976535369795</v>
      </c>
    </row>
    <row r="26" spans="1:16" ht="12.75">
      <c r="A26" s="44">
        <f t="shared" si="1"/>
        <v>2250</v>
      </c>
      <c r="B26" s="13">
        <f t="shared" si="3"/>
        <v>62.76462595627483</v>
      </c>
      <c r="C26" s="13">
        <f t="shared" si="3"/>
        <v>63.786072431325</v>
      </c>
      <c r="D26" s="14">
        <f t="shared" si="3"/>
        <v>65.9593628037722</v>
      </c>
      <c r="E26" s="15">
        <f t="shared" si="3"/>
        <v>58.40333774783277</v>
      </c>
      <c r="F26" s="13">
        <f t="shared" si="3"/>
        <v>59.353807579601515</v>
      </c>
      <c r="G26" s="16">
        <f t="shared" si="3"/>
        <v>61.37608381740736</v>
      </c>
      <c r="H26" s="17">
        <f t="shared" si="3"/>
        <v>54.60877060602442</v>
      </c>
      <c r="I26" s="13">
        <f t="shared" si="3"/>
        <v>55.49748674815848</v>
      </c>
      <c r="J26" s="14">
        <f t="shared" si="3"/>
        <v>57.38837215695433</v>
      </c>
      <c r="K26" s="15">
        <f t="shared" si="3"/>
        <v>47.15001169398207</v>
      </c>
      <c r="L26" s="13">
        <f t="shared" si="3"/>
        <v>47.91734221670269</v>
      </c>
      <c r="M26" s="16">
        <f t="shared" si="3"/>
        <v>49.549960350150826</v>
      </c>
      <c r="N26" s="17">
        <f t="shared" si="3"/>
        <v>39.61373933305871</v>
      </c>
      <c r="O26" s="13">
        <f t="shared" si="3"/>
        <v>40.258422764033</v>
      </c>
      <c r="P26" s="45">
        <f t="shared" si="3"/>
        <v>41.630089638446385</v>
      </c>
    </row>
    <row r="27" spans="1:16" ht="12.75">
      <c r="A27" s="44">
        <f t="shared" si="1"/>
        <v>2300</v>
      </c>
      <c r="B27" s="13">
        <f t="shared" si="3"/>
        <v>64.15939542196982</v>
      </c>
      <c r="C27" s="13">
        <f t="shared" si="3"/>
        <v>65.20354070757668</v>
      </c>
      <c r="D27" s="14">
        <f t="shared" si="3"/>
        <v>67.42512642163379</v>
      </c>
      <c r="E27" s="20">
        <f t="shared" si="3"/>
        <v>59.701189697784606</v>
      </c>
      <c r="F27" s="19">
        <f t="shared" si="3"/>
        <v>60.672781081370445</v>
      </c>
      <c r="G27" s="16">
        <f t="shared" si="3"/>
        <v>62.739996791127524</v>
      </c>
      <c r="H27" s="17">
        <f t="shared" si="3"/>
        <v>55.82229884171385</v>
      </c>
      <c r="I27" s="13">
        <f t="shared" si="3"/>
        <v>56.73076423145089</v>
      </c>
      <c r="J27" s="14">
        <f t="shared" si="3"/>
        <v>58.663669315997765</v>
      </c>
      <c r="K27" s="15">
        <f t="shared" si="3"/>
        <v>48.197789731626116</v>
      </c>
      <c r="L27" s="13">
        <f t="shared" si="3"/>
        <v>48.98217204374053</v>
      </c>
      <c r="M27" s="16">
        <f t="shared" si="3"/>
        <v>50.651070580154176</v>
      </c>
      <c r="N27" s="17">
        <f t="shared" si="3"/>
        <v>40.49404465157112</v>
      </c>
      <c r="O27" s="13">
        <f t="shared" si="3"/>
        <v>41.153054381011515</v>
      </c>
      <c r="P27" s="45">
        <f t="shared" si="3"/>
        <v>42.555202741522976</v>
      </c>
    </row>
    <row r="28" spans="1:16" ht="12.75">
      <c r="A28" s="44">
        <f t="shared" si="1"/>
        <v>2350</v>
      </c>
      <c r="B28" s="13">
        <f t="shared" si="3"/>
        <v>65.55416488766483</v>
      </c>
      <c r="C28" s="13">
        <f t="shared" si="3"/>
        <v>66.62100898382833</v>
      </c>
      <c r="D28" s="14">
        <f t="shared" si="3"/>
        <v>68.89089003949539</v>
      </c>
      <c r="E28" s="15">
        <f t="shared" si="3"/>
        <v>60.999041647736455</v>
      </c>
      <c r="F28" s="13">
        <f t="shared" si="3"/>
        <v>61.99175458313936</v>
      </c>
      <c r="G28" s="16">
        <f t="shared" si="3"/>
        <v>64.10390976484769</v>
      </c>
      <c r="H28" s="17">
        <f t="shared" si="3"/>
        <v>57.03582707740329</v>
      </c>
      <c r="I28" s="13">
        <f t="shared" si="3"/>
        <v>57.964041714743296</v>
      </c>
      <c r="J28" s="18">
        <f t="shared" si="3"/>
        <v>59.93896647504119</v>
      </c>
      <c r="K28" s="15">
        <f t="shared" si="3"/>
        <v>49.24556776927017</v>
      </c>
      <c r="L28" s="13">
        <f t="shared" si="3"/>
        <v>50.047001870778374</v>
      </c>
      <c r="M28" s="16">
        <f t="shared" si="3"/>
        <v>51.752180810157526</v>
      </c>
      <c r="N28" s="17">
        <f t="shared" si="3"/>
        <v>41.374349970083536</v>
      </c>
      <c r="O28" s="13">
        <f t="shared" si="3"/>
        <v>42.04768599799002</v>
      </c>
      <c r="P28" s="45">
        <f t="shared" si="3"/>
        <v>43.48031584459956</v>
      </c>
    </row>
    <row r="29" spans="1:16" ht="12.75">
      <c r="A29" s="44">
        <f t="shared" si="1"/>
        <v>2400</v>
      </c>
      <c r="B29" s="13">
        <f t="shared" si="3"/>
        <v>66.94893435335982</v>
      </c>
      <c r="C29" s="13">
        <f t="shared" si="3"/>
        <v>68.03847726008</v>
      </c>
      <c r="D29" s="14">
        <f t="shared" si="3"/>
        <v>70.35665365735701</v>
      </c>
      <c r="E29" s="15">
        <f t="shared" si="3"/>
        <v>62.29689359768829</v>
      </c>
      <c r="F29" s="13">
        <f t="shared" si="3"/>
        <v>63.310728084908284</v>
      </c>
      <c r="G29" s="16">
        <f t="shared" si="3"/>
        <v>65.46782273856786</v>
      </c>
      <c r="H29" s="17">
        <f t="shared" si="3"/>
        <v>58.249355313092714</v>
      </c>
      <c r="I29" s="13">
        <f t="shared" si="3"/>
        <v>59.19731919803571</v>
      </c>
      <c r="J29" s="14">
        <f t="shared" si="3"/>
        <v>61.214263634084624</v>
      </c>
      <c r="K29" s="15">
        <f t="shared" si="3"/>
        <v>50.29334580691421</v>
      </c>
      <c r="L29" s="13">
        <f t="shared" si="3"/>
        <v>51.11183169781621</v>
      </c>
      <c r="M29" s="16">
        <f t="shared" si="3"/>
        <v>52.85329104016088</v>
      </c>
      <c r="N29" s="17">
        <f t="shared" si="3"/>
        <v>42.25465528859595</v>
      </c>
      <c r="O29" s="13">
        <f t="shared" si="3"/>
        <v>42.94231761496853</v>
      </c>
      <c r="P29" s="45">
        <f t="shared" si="3"/>
        <v>44.40542894767615</v>
      </c>
    </row>
    <row r="30" spans="1:16" ht="12.75">
      <c r="A30" s="44">
        <f t="shared" si="1"/>
        <v>2450</v>
      </c>
      <c r="B30" s="13">
        <f t="shared" si="3"/>
        <v>68.34370381905481</v>
      </c>
      <c r="C30" s="13">
        <f t="shared" si="3"/>
        <v>69.45594553633167</v>
      </c>
      <c r="D30" s="14">
        <f t="shared" si="3"/>
        <v>71.82241727521861</v>
      </c>
      <c r="E30" s="15">
        <f t="shared" si="3"/>
        <v>63.59474554764012</v>
      </c>
      <c r="F30" s="13">
        <f t="shared" si="3"/>
        <v>64.62970158667721</v>
      </c>
      <c r="G30" s="16">
        <f t="shared" si="3"/>
        <v>66.83173571228802</v>
      </c>
      <c r="H30" s="21">
        <f t="shared" si="3"/>
        <v>59.462883548782145</v>
      </c>
      <c r="I30" s="19">
        <f t="shared" si="3"/>
        <v>60.43059668132812</v>
      </c>
      <c r="J30" s="14">
        <f t="shared" si="3"/>
        <v>62.48956079312806</v>
      </c>
      <c r="K30" s="15">
        <f t="shared" si="3"/>
        <v>51.341123844558254</v>
      </c>
      <c r="L30" s="13">
        <f t="shared" si="3"/>
        <v>52.17666152485405</v>
      </c>
      <c r="M30" s="16">
        <f t="shared" si="3"/>
        <v>53.95440127016423</v>
      </c>
      <c r="N30" s="17">
        <f t="shared" si="3"/>
        <v>43.13496060710836</v>
      </c>
      <c r="O30" s="13">
        <f t="shared" si="3"/>
        <v>43.836949231947045</v>
      </c>
      <c r="P30" s="45">
        <f t="shared" si="3"/>
        <v>45.33054205075273</v>
      </c>
    </row>
    <row r="31" spans="1:16" ht="12.75">
      <c r="A31" s="44">
        <f t="shared" si="1"/>
        <v>2500</v>
      </c>
      <c r="B31" s="13">
        <f t="shared" si="3"/>
        <v>69.7384732847498</v>
      </c>
      <c r="C31" s="13">
        <f t="shared" si="3"/>
        <v>70.87341381258334</v>
      </c>
      <c r="D31" s="14">
        <f t="shared" si="3"/>
        <v>73.28818089308021</v>
      </c>
      <c r="E31" s="15">
        <f t="shared" si="3"/>
        <v>64.89259749759196</v>
      </c>
      <c r="F31" s="13">
        <f t="shared" si="3"/>
        <v>65.94867508844612</v>
      </c>
      <c r="G31" s="16">
        <f t="shared" si="3"/>
        <v>68.19564868600818</v>
      </c>
      <c r="H31" s="17">
        <f t="shared" si="3"/>
        <v>60.67641178447158</v>
      </c>
      <c r="I31" s="13">
        <f t="shared" si="3"/>
        <v>61.66387416462052</v>
      </c>
      <c r="J31" s="14">
        <f t="shared" si="3"/>
        <v>63.76485795217148</v>
      </c>
      <c r="K31" s="15">
        <f t="shared" si="3"/>
        <v>52.388901882202305</v>
      </c>
      <c r="L31" s="13">
        <f t="shared" si="3"/>
        <v>53.24149135189188</v>
      </c>
      <c r="M31" s="16">
        <f t="shared" si="3"/>
        <v>55.05551150016758</v>
      </c>
      <c r="N31" s="17">
        <f t="shared" si="3"/>
        <v>44.01526592562078</v>
      </c>
      <c r="O31" s="13">
        <f t="shared" si="3"/>
        <v>44.73158084892555</v>
      </c>
      <c r="P31" s="45">
        <f t="shared" si="3"/>
        <v>46.25565515382932</v>
      </c>
    </row>
    <row r="32" spans="1:16" ht="12.75">
      <c r="A32" s="44">
        <f t="shared" si="1"/>
        <v>2550</v>
      </c>
      <c r="B32" s="13">
        <f t="shared" si="3"/>
        <v>71.1332427504448</v>
      </c>
      <c r="C32" s="13">
        <f t="shared" si="3"/>
        <v>72.29088208883499</v>
      </c>
      <c r="D32" s="14">
        <f t="shared" si="3"/>
        <v>74.75394451094182</v>
      </c>
      <c r="E32" s="15">
        <f t="shared" si="3"/>
        <v>66.1904494475438</v>
      </c>
      <c r="F32" s="13">
        <f t="shared" si="3"/>
        <v>67.26764859021505</v>
      </c>
      <c r="G32" s="16">
        <f t="shared" si="3"/>
        <v>69.55956165972835</v>
      </c>
      <c r="H32" s="17">
        <f t="shared" si="3"/>
        <v>61.889940020161006</v>
      </c>
      <c r="I32" s="13">
        <f t="shared" si="3"/>
        <v>62.897151647912935</v>
      </c>
      <c r="J32" s="14">
        <f t="shared" si="3"/>
        <v>65.04015511121491</v>
      </c>
      <c r="K32" s="15">
        <f t="shared" si="3"/>
        <v>53.43667991984635</v>
      </c>
      <c r="L32" s="13">
        <f t="shared" si="3"/>
        <v>54.306321178929714</v>
      </c>
      <c r="M32" s="16">
        <f t="shared" si="3"/>
        <v>56.15662173017093</v>
      </c>
      <c r="N32" s="17">
        <f t="shared" si="3"/>
        <v>44.895571244133194</v>
      </c>
      <c r="O32" s="13">
        <f t="shared" si="3"/>
        <v>45.62621246590406</v>
      </c>
      <c r="P32" s="45">
        <f t="shared" si="3"/>
        <v>47.18076825690591</v>
      </c>
    </row>
    <row r="33" spans="1:16" ht="12.75">
      <c r="A33" s="47">
        <f t="shared" si="1"/>
        <v>2600</v>
      </c>
      <c r="B33" s="23">
        <f t="shared" si="3"/>
        <v>72.5280122161398</v>
      </c>
      <c r="C33" s="23">
        <f t="shared" si="3"/>
        <v>73.70835036508667</v>
      </c>
      <c r="D33" s="24">
        <f t="shared" si="3"/>
        <v>76.21970812880343</v>
      </c>
      <c r="E33" s="25">
        <f t="shared" si="3"/>
        <v>67.48830139749565</v>
      </c>
      <c r="F33" s="23">
        <f t="shared" si="3"/>
        <v>68.58662209198397</v>
      </c>
      <c r="G33" s="26">
        <f t="shared" si="3"/>
        <v>70.9234746334485</v>
      </c>
      <c r="H33" s="27">
        <f t="shared" si="3"/>
        <v>63.103468255850444</v>
      </c>
      <c r="I33" s="23">
        <f t="shared" si="3"/>
        <v>64.13042913120535</v>
      </c>
      <c r="J33" s="24">
        <f t="shared" si="3"/>
        <v>66.31545227025835</v>
      </c>
      <c r="K33" s="25">
        <f t="shared" si="3"/>
        <v>54.48445795749039</v>
      </c>
      <c r="L33" s="23">
        <f t="shared" si="3"/>
        <v>55.371151005967555</v>
      </c>
      <c r="M33" s="26">
        <f t="shared" si="3"/>
        <v>57.25773196017429</v>
      </c>
      <c r="N33" s="27">
        <f t="shared" si="3"/>
        <v>45.775876562645614</v>
      </c>
      <c r="O33" s="23">
        <f t="shared" si="3"/>
        <v>46.520844082882576</v>
      </c>
      <c r="P33" s="48">
        <f t="shared" si="3"/>
        <v>48.1058813599825</v>
      </c>
    </row>
    <row r="34" spans="1:16" ht="12.75">
      <c r="A34" s="44">
        <f t="shared" si="1"/>
        <v>2650</v>
      </c>
      <c r="B34" s="13">
        <f t="shared" si="3"/>
        <v>73.92278168183479</v>
      </c>
      <c r="C34" s="13">
        <f t="shared" si="3"/>
        <v>75.12581864133833</v>
      </c>
      <c r="D34" s="14">
        <f t="shared" si="3"/>
        <v>77.68547174666503</v>
      </c>
      <c r="E34" s="15">
        <f t="shared" si="3"/>
        <v>68.78615334744748</v>
      </c>
      <c r="F34" s="13">
        <f t="shared" si="3"/>
        <v>69.90559559375289</v>
      </c>
      <c r="G34" s="16">
        <f t="shared" si="3"/>
        <v>72.28738760716867</v>
      </c>
      <c r="H34" s="17">
        <f t="shared" si="3"/>
        <v>64.31699649153987</v>
      </c>
      <c r="I34" s="13">
        <f t="shared" si="3"/>
        <v>65.36370661449776</v>
      </c>
      <c r="J34" s="14">
        <f t="shared" si="3"/>
        <v>67.59074942930178</v>
      </c>
      <c r="K34" s="15">
        <f t="shared" si="3"/>
        <v>55.532235995134435</v>
      </c>
      <c r="L34" s="13">
        <f t="shared" si="3"/>
        <v>56.43598083300539</v>
      </c>
      <c r="M34" s="16">
        <f t="shared" si="3"/>
        <v>58.35884219017764</v>
      </c>
      <c r="N34" s="17">
        <f t="shared" si="3"/>
        <v>46.65618188115803</v>
      </c>
      <c r="O34" s="13">
        <f t="shared" si="3"/>
        <v>47.415475699861084</v>
      </c>
      <c r="P34" s="45">
        <f t="shared" si="3"/>
        <v>49.03099446305908</v>
      </c>
    </row>
    <row r="35" spans="1:16" ht="12.75">
      <c r="A35" s="44">
        <f t="shared" si="1"/>
        <v>2700</v>
      </c>
      <c r="B35" s="13">
        <f aca="true" t="shared" si="4" ref="B35:P44">($A35*B$3*PI()*60)/(B$2*12*5280)</f>
        <v>75.31755114752978</v>
      </c>
      <c r="C35" s="13">
        <f t="shared" si="4"/>
        <v>76.54328691759</v>
      </c>
      <c r="D35" s="14">
        <f t="shared" si="4"/>
        <v>79.15123536452663</v>
      </c>
      <c r="E35" s="15">
        <f t="shared" si="4"/>
        <v>70.08400529739933</v>
      </c>
      <c r="F35" s="13">
        <f t="shared" si="4"/>
        <v>71.22456909552182</v>
      </c>
      <c r="G35" s="16">
        <f t="shared" si="4"/>
        <v>73.65130058088883</v>
      </c>
      <c r="H35" s="17">
        <f t="shared" si="4"/>
        <v>65.5305247272293</v>
      </c>
      <c r="I35" s="13">
        <f t="shared" si="4"/>
        <v>66.59698409779017</v>
      </c>
      <c r="J35" s="14">
        <f t="shared" si="4"/>
        <v>68.8660465883452</v>
      </c>
      <c r="K35" s="15">
        <f t="shared" si="4"/>
        <v>56.580014032778486</v>
      </c>
      <c r="L35" s="13">
        <f t="shared" si="4"/>
        <v>57.500810660043236</v>
      </c>
      <c r="M35" s="22">
        <f t="shared" si="4"/>
        <v>59.45995242018099</v>
      </c>
      <c r="N35" s="17">
        <f t="shared" si="4"/>
        <v>47.53648719967045</v>
      </c>
      <c r="O35" s="13">
        <f t="shared" si="4"/>
        <v>48.3101073168396</v>
      </c>
      <c r="P35" s="45">
        <f t="shared" si="4"/>
        <v>49.956107566135664</v>
      </c>
    </row>
    <row r="36" spans="1:16" ht="12.75">
      <c r="A36" s="44">
        <f t="shared" si="1"/>
        <v>2750</v>
      </c>
      <c r="B36" s="13">
        <f t="shared" si="4"/>
        <v>76.71232061322479</v>
      </c>
      <c r="C36" s="13">
        <f t="shared" si="4"/>
        <v>77.96075519384166</v>
      </c>
      <c r="D36" s="14">
        <f t="shared" si="4"/>
        <v>80.61699898238824</v>
      </c>
      <c r="E36" s="15">
        <f t="shared" si="4"/>
        <v>71.38185724735116</v>
      </c>
      <c r="F36" s="13">
        <f t="shared" si="4"/>
        <v>72.54354259729074</v>
      </c>
      <c r="G36" s="16">
        <f t="shared" si="4"/>
        <v>75.015213554609</v>
      </c>
      <c r="H36" s="17">
        <f t="shared" si="4"/>
        <v>66.74405296291874</v>
      </c>
      <c r="I36" s="13">
        <f t="shared" si="4"/>
        <v>67.83026158108258</v>
      </c>
      <c r="J36" s="14">
        <f t="shared" si="4"/>
        <v>70.14134374738863</v>
      </c>
      <c r="K36" s="15">
        <f t="shared" si="4"/>
        <v>57.62779207042254</v>
      </c>
      <c r="L36" s="13">
        <f t="shared" si="4"/>
        <v>58.56564048708107</v>
      </c>
      <c r="M36" s="16">
        <f t="shared" si="4"/>
        <v>60.56106265018435</v>
      </c>
      <c r="N36" s="17">
        <f t="shared" si="4"/>
        <v>48.416792518182866</v>
      </c>
      <c r="O36" s="13">
        <f t="shared" si="4"/>
        <v>49.204738933818106</v>
      </c>
      <c r="P36" s="45">
        <f t="shared" si="4"/>
        <v>50.881220669212254</v>
      </c>
    </row>
    <row r="37" spans="1:16" ht="12.75">
      <c r="A37" s="44">
        <f t="shared" si="1"/>
        <v>2800</v>
      </c>
      <c r="B37" s="13">
        <f t="shared" si="4"/>
        <v>78.10709007891978</v>
      </c>
      <c r="C37" s="13">
        <f t="shared" si="4"/>
        <v>79.37822347009333</v>
      </c>
      <c r="D37" s="14">
        <f t="shared" si="4"/>
        <v>82.08276260024985</v>
      </c>
      <c r="E37" s="15">
        <f t="shared" si="4"/>
        <v>72.67970919730301</v>
      </c>
      <c r="F37" s="13">
        <f t="shared" si="4"/>
        <v>73.86251609905966</v>
      </c>
      <c r="G37" s="16">
        <f t="shared" si="4"/>
        <v>76.37912652832917</v>
      </c>
      <c r="H37" s="17">
        <f t="shared" si="4"/>
        <v>67.95758119860817</v>
      </c>
      <c r="I37" s="13">
        <f t="shared" si="4"/>
        <v>69.063539064375</v>
      </c>
      <c r="J37" s="14">
        <f t="shared" si="4"/>
        <v>71.41664090643206</v>
      </c>
      <c r="K37" s="15">
        <f t="shared" si="4"/>
        <v>58.67557010806658</v>
      </c>
      <c r="L37" s="13">
        <f t="shared" si="4"/>
        <v>59.63047031411891</v>
      </c>
      <c r="M37" s="16">
        <f t="shared" si="4"/>
        <v>61.6621728801877</v>
      </c>
      <c r="N37" s="17">
        <f t="shared" si="4"/>
        <v>49.29709783669528</v>
      </c>
      <c r="O37" s="13">
        <f t="shared" si="4"/>
        <v>50.09937055079662</v>
      </c>
      <c r="P37" s="45">
        <f t="shared" si="4"/>
        <v>51.806333772288845</v>
      </c>
    </row>
    <row r="38" spans="1:16" ht="12.75">
      <c r="A38" s="44">
        <f t="shared" si="1"/>
        <v>2850</v>
      </c>
      <c r="B38" s="13">
        <f t="shared" si="4"/>
        <v>79.50185954461477</v>
      </c>
      <c r="C38" s="13">
        <f t="shared" si="4"/>
        <v>80.795691746345</v>
      </c>
      <c r="D38" s="14">
        <f t="shared" si="4"/>
        <v>83.54852621811143</v>
      </c>
      <c r="E38" s="15">
        <f t="shared" si="4"/>
        <v>73.97756114725485</v>
      </c>
      <c r="F38" s="13">
        <f t="shared" si="4"/>
        <v>75.18148960082858</v>
      </c>
      <c r="G38" s="16">
        <f t="shared" si="4"/>
        <v>77.74303950204931</v>
      </c>
      <c r="H38" s="17">
        <f t="shared" si="4"/>
        <v>69.1711094342976</v>
      </c>
      <c r="I38" s="13">
        <f t="shared" si="4"/>
        <v>70.2968165476674</v>
      </c>
      <c r="J38" s="14">
        <f t="shared" si="4"/>
        <v>72.69193806547548</v>
      </c>
      <c r="K38" s="20">
        <f t="shared" si="4"/>
        <v>59.723348145710624</v>
      </c>
      <c r="L38" s="19">
        <f t="shared" si="4"/>
        <v>60.69530014115674</v>
      </c>
      <c r="M38" s="16">
        <f t="shared" si="4"/>
        <v>62.76328311019104</v>
      </c>
      <c r="N38" s="17">
        <f t="shared" si="4"/>
        <v>50.17740315520769</v>
      </c>
      <c r="O38" s="13">
        <f t="shared" si="4"/>
        <v>50.99400216777513</v>
      </c>
      <c r="P38" s="45">
        <f t="shared" si="4"/>
        <v>52.73144687536542</v>
      </c>
    </row>
    <row r="39" spans="1:16" ht="12.75">
      <c r="A39" s="44">
        <f t="shared" si="1"/>
        <v>2900</v>
      </c>
      <c r="B39" s="13">
        <f t="shared" si="4"/>
        <v>80.89662901030977</v>
      </c>
      <c r="C39" s="13">
        <f t="shared" si="4"/>
        <v>82.21316002259665</v>
      </c>
      <c r="D39" s="14">
        <f t="shared" si="4"/>
        <v>85.01428983597305</v>
      </c>
      <c r="E39" s="15">
        <f t="shared" si="4"/>
        <v>75.27541309720668</v>
      </c>
      <c r="F39" s="13">
        <f t="shared" si="4"/>
        <v>76.50046310259751</v>
      </c>
      <c r="G39" s="16">
        <f t="shared" si="4"/>
        <v>79.10695247576949</v>
      </c>
      <c r="H39" s="17">
        <f t="shared" si="4"/>
        <v>70.38463766998703</v>
      </c>
      <c r="I39" s="13">
        <f t="shared" si="4"/>
        <v>71.5300940309598</v>
      </c>
      <c r="J39" s="14">
        <f t="shared" si="4"/>
        <v>73.96723522451892</v>
      </c>
      <c r="K39" s="15">
        <f t="shared" si="4"/>
        <v>60.77112618335467</v>
      </c>
      <c r="L39" s="13">
        <f t="shared" si="4"/>
        <v>61.760129968194576</v>
      </c>
      <c r="M39" s="16">
        <f t="shared" si="4"/>
        <v>63.8643933401944</v>
      </c>
      <c r="N39" s="17">
        <f t="shared" si="4"/>
        <v>51.057708473720105</v>
      </c>
      <c r="O39" s="13">
        <f t="shared" si="4"/>
        <v>51.88863378475364</v>
      </c>
      <c r="P39" s="45">
        <f t="shared" si="4"/>
        <v>53.65655997844201</v>
      </c>
    </row>
    <row r="40" spans="1:16" ht="12.75">
      <c r="A40" s="44">
        <f t="shared" si="1"/>
        <v>2950</v>
      </c>
      <c r="B40" s="13">
        <f t="shared" si="4"/>
        <v>82.29139847600477</v>
      </c>
      <c r="C40" s="13">
        <f t="shared" si="4"/>
        <v>83.63062829884834</v>
      </c>
      <c r="D40" s="14">
        <f t="shared" si="4"/>
        <v>86.48005345383466</v>
      </c>
      <c r="E40" s="15">
        <f t="shared" si="4"/>
        <v>76.57326504715853</v>
      </c>
      <c r="F40" s="13">
        <f t="shared" si="4"/>
        <v>77.81943660436644</v>
      </c>
      <c r="G40" s="16">
        <f t="shared" si="4"/>
        <v>80.47086544948965</v>
      </c>
      <c r="H40" s="17">
        <f t="shared" si="4"/>
        <v>71.59816590567647</v>
      </c>
      <c r="I40" s="13">
        <f t="shared" si="4"/>
        <v>72.76337151425223</v>
      </c>
      <c r="J40" s="14">
        <f t="shared" si="4"/>
        <v>75.24253238356235</v>
      </c>
      <c r="K40" s="15">
        <f t="shared" si="4"/>
        <v>61.818904220998725</v>
      </c>
      <c r="L40" s="13">
        <f t="shared" si="4"/>
        <v>62.824959795232424</v>
      </c>
      <c r="M40" s="16">
        <f t="shared" si="4"/>
        <v>64.96550357019775</v>
      </c>
      <c r="N40" s="17">
        <f t="shared" si="4"/>
        <v>51.93801379223253</v>
      </c>
      <c r="O40" s="13">
        <f t="shared" si="4"/>
        <v>52.78326540173216</v>
      </c>
      <c r="P40" s="45">
        <f t="shared" si="4"/>
        <v>54.581673081518595</v>
      </c>
    </row>
    <row r="41" spans="1:16" ht="12.75">
      <c r="A41" s="44">
        <f t="shared" si="1"/>
        <v>3000</v>
      </c>
      <c r="B41" s="13">
        <f t="shared" si="4"/>
        <v>83.68616794169976</v>
      </c>
      <c r="C41" s="13">
        <f t="shared" si="4"/>
        <v>85.0480965751</v>
      </c>
      <c r="D41" s="14">
        <f t="shared" si="4"/>
        <v>87.94581707169627</v>
      </c>
      <c r="E41" s="15">
        <f t="shared" si="4"/>
        <v>77.87111699711036</v>
      </c>
      <c r="F41" s="13">
        <f t="shared" si="4"/>
        <v>79.13841010613535</v>
      </c>
      <c r="G41" s="16">
        <f t="shared" si="4"/>
        <v>81.83477842320983</v>
      </c>
      <c r="H41" s="17">
        <f t="shared" si="4"/>
        <v>72.8116941413659</v>
      </c>
      <c r="I41" s="13">
        <f t="shared" si="4"/>
        <v>73.99664899754464</v>
      </c>
      <c r="J41" s="14">
        <f t="shared" si="4"/>
        <v>76.51782954260578</v>
      </c>
      <c r="K41" s="15">
        <f t="shared" si="4"/>
        <v>62.86668225864277</v>
      </c>
      <c r="L41" s="13">
        <f t="shared" si="4"/>
        <v>63.88978962227026</v>
      </c>
      <c r="M41" s="16">
        <f t="shared" si="4"/>
        <v>66.06661380020111</v>
      </c>
      <c r="N41" s="17">
        <f t="shared" si="4"/>
        <v>52.818319110744945</v>
      </c>
      <c r="O41" s="13">
        <f t="shared" si="4"/>
        <v>53.67789701871067</v>
      </c>
      <c r="P41" s="45">
        <f t="shared" si="4"/>
        <v>55.506786184595185</v>
      </c>
    </row>
    <row r="42" spans="1:16" ht="12.75">
      <c r="A42" s="44">
        <f aca="true" t="shared" si="5" ref="A42:A57">A41+50</f>
        <v>3050</v>
      </c>
      <c r="B42" s="13">
        <f t="shared" si="4"/>
        <v>85.08093740739476</v>
      </c>
      <c r="C42" s="13">
        <f t="shared" si="4"/>
        <v>86.46556485135167</v>
      </c>
      <c r="D42" s="14">
        <f t="shared" si="4"/>
        <v>89.41158068955785</v>
      </c>
      <c r="E42" s="15">
        <f t="shared" si="4"/>
        <v>79.1689689470622</v>
      </c>
      <c r="F42" s="13">
        <f t="shared" si="4"/>
        <v>80.45738360790429</v>
      </c>
      <c r="G42" s="16">
        <f t="shared" si="4"/>
        <v>83.19869139692997</v>
      </c>
      <c r="H42" s="17">
        <f t="shared" si="4"/>
        <v>74.02522237705533</v>
      </c>
      <c r="I42" s="13">
        <f t="shared" si="4"/>
        <v>75.22992648083705</v>
      </c>
      <c r="J42" s="14">
        <f t="shared" si="4"/>
        <v>77.7931267016492</v>
      </c>
      <c r="K42" s="15">
        <f t="shared" si="4"/>
        <v>63.91446029628681</v>
      </c>
      <c r="L42" s="13">
        <f t="shared" si="4"/>
        <v>64.9546194493081</v>
      </c>
      <c r="M42" s="16">
        <f t="shared" si="4"/>
        <v>67.16772403020445</v>
      </c>
      <c r="N42" s="17">
        <f t="shared" si="4"/>
        <v>53.69862442925736</v>
      </c>
      <c r="O42" s="13">
        <f t="shared" si="4"/>
        <v>54.57252863568918</v>
      </c>
      <c r="P42" s="45">
        <f t="shared" si="4"/>
        <v>56.43189928767177</v>
      </c>
    </row>
    <row r="43" spans="1:16" ht="12.75">
      <c r="A43" s="44">
        <f t="shared" si="5"/>
        <v>3100</v>
      </c>
      <c r="B43" s="13">
        <f t="shared" si="4"/>
        <v>86.47570687308975</v>
      </c>
      <c r="C43" s="13">
        <f t="shared" si="4"/>
        <v>87.88303312760333</v>
      </c>
      <c r="D43" s="14">
        <f t="shared" si="4"/>
        <v>90.87734430741946</v>
      </c>
      <c r="E43" s="15">
        <f t="shared" si="4"/>
        <v>80.46682089701403</v>
      </c>
      <c r="F43" s="13">
        <f t="shared" si="4"/>
        <v>81.7763571096732</v>
      </c>
      <c r="G43" s="16">
        <f t="shared" si="4"/>
        <v>84.56260437065015</v>
      </c>
      <c r="H43" s="17">
        <f t="shared" si="4"/>
        <v>75.23875061274475</v>
      </c>
      <c r="I43" s="13">
        <f t="shared" si="4"/>
        <v>76.46320396412945</v>
      </c>
      <c r="J43" s="14">
        <f t="shared" si="4"/>
        <v>79.06842386069265</v>
      </c>
      <c r="K43" s="15">
        <f t="shared" si="4"/>
        <v>64.96223833393086</v>
      </c>
      <c r="L43" s="13">
        <f t="shared" si="4"/>
        <v>66.01944927634592</v>
      </c>
      <c r="M43" s="16">
        <f t="shared" si="4"/>
        <v>68.26883426020781</v>
      </c>
      <c r="N43" s="17">
        <f t="shared" si="4"/>
        <v>54.57892974776977</v>
      </c>
      <c r="O43" s="13">
        <f t="shared" si="4"/>
        <v>55.46716025266768</v>
      </c>
      <c r="P43" s="45">
        <f t="shared" si="4"/>
        <v>57.35701239074836</v>
      </c>
    </row>
    <row r="44" spans="1:16" ht="12.75">
      <c r="A44" s="44">
        <f t="shared" si="5"/>
        <v>3150</v>
      </c>
      <c r="B44" s="13">
        <f t="shared" si="4"/>
        <v>87.87047633878475</v>
      </c>
      <c r="C44" s="13">
        <f t="shared" si="4"/>
        <v>89.30050140385502</v>
      </c>
      <c r="D44" s="14">
        <f t="shared" si="4"/>
        <v>92.34310792528106</v>
      </c>
      <c r="E44" s="15">
        <f t="shared" si="4"/>
        <v>81.76467284696588</v>
      </c>
      <c r="F44" s="13">
        <f t="shared" si="4"/>
        <v>83.09533061144214</v>
      </c>
      <c r="G44" s="16">
        <f t="shared" si="4"/>
        <v>85.9265173443703</v>
      </c>
      <c r="H44" s="17">
        <f t="shared" si="4"/>
        <v>76.45227884843419</v>
      </c>
      <c r="I44" s="13">
        <f t="shared" si="4"/>
        <v>77.69648144742187</v>
      </c>
      <c r="J44" s="14">
        <f t="shared" si="4"/>
        <v>80.34372101973607</v>
      </c>
      <c r="K44" s="15">
        <f t="shared" si="4"/>
        <v>66.0100163715749</v>
      </c>
      <c r="L44" s="13">
        <f t="shared" si="4"/>
        <v>67.08427910338378</v>
      </c>
      <c r="M44" s="16">
        <f t="shared" si="4"/>
        <v>69.36994449021115</v>
      </c>
      <c r="N44" s="17">
        <f t="shared" si="4"/>
        <v>55.45923506628219</v>
      </c>
      <c r="O44" s="13">
        <f t="shared" si="4"/>
        <v>56.36179186964621</v>
      </c>
      <c r="P44" s="45">
        <f t="shared" si="4"/>
        <v>58.282125493824935</v>
      </c>
    </row>
    <row r="45" spans="1:16" ht="12.75">
      <c r="A45" s="44">
        <f t="shared" si="5"/>
        <v>3200</v>
      </c>
      <c r="B45" s="13">
        <f aca="true" t="shared" si="6" ref="B45:P54">($A45*B$3*PI()*60)/(B$2*12*5280)</f>
        <v>89.26524580447973</v>
      </c>
      <c r="C45" s="13">
        <f t="shared" si="6"/>
        <v>90.71796968010668</v>
      </c>
      <c r="D45" s="14">
        <f t="shared" si="6"/>
        <v>93.80887154314267</v>
      </c>
      <c r="E45" s="15">
        <f t="shared" si="6"/>
        <v>83.0625247969177</v>
      </c>
      <c r="F45" s="13">
        <f t="shared" si="6"/>
        <v>84.41430411321105</v>
      </c>
      <c r="G45" s="16">
        <f t="shared" si="6"/>
        <v>87.29043031809047</v>
      </c>
      <c r="H45" s="17">
        <f t="shared" si="6"/>
        <v>77.66580708412361</v>
      </c>
      <c r="I45" s="13">
        <f t="shared" si="6"/>
        <v>78.92975893071429</v>
      </c>
      <c r="J45" s="14">
        <f t="shared" si="6"/>
        <v>81.6190181787795</v>
      </c>
      <c r="K45" s="15">
        <f t="shared" si="6"/>
        <v>67.05779440921894</v>
      </c>
      <c r="L45" s="13">
        <f t="shared" si="6"/>
        <v>68.1491089304216</v>
      </c>
      <c r="M45" s="16">
        <f t="shared" si="6"/>
        <v>70.47105472021451</v>
      </c>
      <c r="N45" s="17">
        <f t="shared" si="6"/>
        <v>56.339540384794596</v>
      </c>
      <c r="O45" s="13">
        <f t="shared" si="6"/>
        <v>57.25642348662471</v>
      </c>
      <c r="P45" s="45">
        <f t="shared" si="6"/>
        <v>59.207238596901526</v>
      </c>
    </row>
    <row r="46" spans="1:16" ht="12.75">
      <c r="A46" s="44">
        <f t="shared" si="5"/>
        <v>3250</v>
      </c>
      <c r="B46" s="13">
        <f t="shared" si="6"/>
        <v>90.66001527017475</v>
      </c>
      <c r="C46" s="13">
        <f t="shared" si="6"/>
        <v>92.13543795635833</v>
      </c>
      <c r="D46" s="14">
        <f t="shared" si="6"/>
        <v>95.27463516100427</v>
      </c>
      <c r="E46" s="15">
        <f t="shared" si="6"/>
        <v>84.36037674686956</v>
      </c>
      <c r="F46" s="13">
        <f t="shared" si="6"/>
        <v>85.73327761497995</v>
      </c>
      <c r="G46" s="16">
        <f t="shared" si="6"/>
        <v>88.65434329181062</v>
      </c>
      <c r="H46" s="17">
        <f t="shared" si="6"/>
        <v>78.87933531981307</v>
      </c>
      <c r="I46" s="13">
        <f t="shared" si="6"/>
        <v>80.16303641400668</v>
      </c>
      <c r="J46" s="14">
        <f t="shared" si="6"/>
        <v>82.89431533782292</v>
      </c>
      <c r="K46" s="15">
        <f t="shared" si="6"/>
        <v>68.10557244686301</v>
      </c>
      <c r="L46" s="13">
        <f t="shared" si="6"/>
        <v>69.21393875745945</v>
      </c>
      <c r="M46" s="16">
        <f t="shared" si="6"/>
        <v>71.57216495021785</v>
      </c>
      <c r="N46" s="17">
        <f t="shared" si="6"/>
        <v>57.21984570330702</v>
      </c>
      <c r="O46" s="13">
        <f t="shared" si="6"/>
        <v>58.15105510360321</v>
      </c>
      <c r="P46" s="49">
        <f t="shared" si="6"/>
        <v>60.13235169997811</v>
      </c>
    </row>
    <row r="47" spans="1:16" ht="12.75">
      <c r="A47" s="44">
        <f t="shared" si="5"/>
        <v>3300</v>
      </c>
      <c r="B47" s="13">
        <f t="shared" si="6"/>
        <v>92.05478473586973</v>
      </c>
      <c r="C47" s="13">
        <f t="shared" si="6"/>
        <v>93.55290623261</v>
      </c>
      <c r="D47" s="14">
        <f t="shared" si="6"/>
        <v>96.74039877886588</v>
      </c>
      <c r="E47" s="15">
        <f t="shared" si="6"/>
        <v>85.6582286968214</v>
      </c>
      <c r="F47" s="13">
        <f t="shared" si="6"/>
        <v>87.05225111674889</v>
      </c>
      <c r="G47" s="16">
        <f t="shared" si="6"/>
        <v>90.0182562655308</v>
      </c>
      <c r="H47" s="17">
        <f t="shared" si="6"/>
        <v>80.09286355550249</v>
      </c>
      <c r="I47" s="13">
        <f t="shared" si="6"/>
        <v>81.3963138972991</v>
      </c>
      <c r="J47" s="14">
        <f t="shared" si="6"/>
        <v>84.16961249686635</v>
      </c>
      <c r="K47" s="15">
        <f t="shared" si="6"/>
        <v>69.15335048450703</v>
      </c>
      <c r="L47" s="13">
        <f t="shared" si="6"/>
        <v>70.27876858449729</v>
      </c>
      <c r="M47" s="16">
        <f t="shared" si="6"/>
        <v>72.67327518022121</v>
      </c>
      <c r="N47" s="17">
        <f t="shared" si="6"/>
        <v>58.100151021819435</v>
      </c>
      <c r="O47" s="13">
        <f t="shared" si="6"/>
        <v>59.04568672058173</v>
      </c>
      <c r="P47" s="45">
        <f t="shared" si="6"/>
        <v>61.0574648030547</v>
      </c>
    </row>
    <row r="48" spans="1:16" ht="12.75">
      <c r="A48" s="44">
        <f t="shared" si="5"/>
        <v>3350</v>
      </c>
      <c r="B48" s="13">
        <f t="shared" si="6"/>
        <v>93.44955420156474</v>
      </c>
      <c r="C48" s="13">
        <f t="shared" si="6"/>
        <v>94.97037450886167</v>
      </c>
      <c r="D48" s="14">
        <f t="shared" si="6"/>
        <v>98.20616239672749</v>
      </c>
      <c r="E48" s="15">
        <f t="shared" si="6"/>
        <v>86.95608064677323</v>
      </c>
      <c r="F48" s="13">
        <f t="shared" si="6"/>
        <v>88.37122461851781</v>
      </c>
      <c r="G48" s="16">
        <f t="shared" si="6"/>
        <v>91.38216923925096</v>
      </c>
      <c r="H48" s="17">
        <f t="shared" si="6"/>
        <v>81.30639179119191</v>
      </c>
      <c r="I48" s="13">
        <f t="shared" si="6"/>
        <v>82.6295913805915</v>
      </c>
      <c r="J48" s="14">
        <f t="shared" si="6"/>
        <v>85.44490965590978</v>
      </c>
      <c r="K48" s="15">
        <f t="shared" si="6"/>
        <v>70.20112852215108</v>
      </c>
      <c r="L48" s="13">
        <f t="shared" si="6"/>
        <v>71.34359841153513</v>
      </c>
      <c r="M48" s="16">
        <f t="shared" si="6"/>
        <v>73.77438541022457</v>
      </c>
      <c r="N48" s="17">
        <f t="shared" si="6"/>
        <v>58.98045634033185</v>
      </c>
      <c r="O48" s="13">
        <f t="shared" si="6"/>
        <v>59.94031833756024</v>
      </c>
      <c r="P48" s="45">
        <f t="shared" si="6"/>
        <v>61.98257790613129</v>
      </c>
    </row>
    <row r="49" spans="1:16" ht="12.75">
      <c r="A49" s="44">
        <f t="shared" si="5"/>
        <v>3400</v>
      </c>
      <c r="B49" s="13">
        <f t="shared" si="6"/>
        <v>94.84432366725974</v>
      </c>
      <c r="C49" s="13">
        <f t="shared" si="6"/>
        <v>96.38784278511334</v>
      </c>
      <c r="D49" s="14">
        <f t="shared" si="6"/>
        <v>99.67192601458908</v>
      </c>
      <c r="E49" s="15">
        <f t="shared" si="6"/>
        <v>88.25393259672508</v>
      </c>
      <c r="F49" s="13">
        <f t="shared" si="6"/>
        <v>89.69019812028674</v>
      </c>
      <c r="G49" s="16">
        <f t="shared" si="6"/>
        <v>92.74608221297112</v>
      </c>
      <c r="H49" s="17">
        <f t="shared" si="6"/>
        <v>82.51992002688135</v>
      </c>
      <c r="I49" s="13">
        <f t="shared" si="6"/>
        <v>83.86286886388392</v>
      </c>
      <c r="J49" s="14">
        <f t="shared" si="6"/>
        <v>86.72020681495322</v>
      </c>
      <c r="K49" s="15">
        <f t="shared" si="6"/>
        <v>71.24890655979513</v>
      </c>
      <c r="L49" s="13">
        <f t="shared" si="6"/>
        <v>72.40842823857297</v>
      </c>
      <c r="M49" s="16">
        <f t="shared" si="6"/>
        <v>74.87549564022791</v>
      </c>
      <c r="N49" s="21">
        <f t="shared" si="6"/>
        <v>59.86076165884427</v>
      </c>
      <c r="O49" s="19">
        <f t="shared" si="6"/>
        <v>60.83494995453876</v>
      </c>
      <c r="P49" s="45">
        <f t="shared" si="6"/>
        <v>62.907691009207866</v>
      </c>
    </row>
    <row r="50" spans="1:16" ht="12.75">
      <c r="A50" s="44">
        <f t="shared" si="5"/>
        <v>3450</v>
      </c>
      <c r="B50" s="13">
        <f t="shared" si="6"/>
        <v>96.23909313295472</v>
      </c>
      <c r="C50" s="13">
        <f t="shared" si="6"/>
        <v>97.80531106136499</v>
      </c>
      <c r="D50" s="14">
        <f t="shared" si="6"/>
        <v>101.13768963245069</v>
      </c>
      <c r="E50" s="15">
        <f t="shared" si="6"/>
        <v>89.55178454667691</v>
      </c>
      <c r="F50" s="13">
        <f t="shared" si="6"/>
        <v>91.00917162205565</v>
      </c>
      <c r="G50" s="16">
        <f t="shared" si="6"/>
        <v>94.10999518669128</v>
      </c>
      <c r="H50" s="17">
        <f t="shared" si="6"/>
        <v>83.73344826257078</v>
      </c>
      <c r="I50" s="13">
        <f t="shared" si="6"/>
        <v>85.09614634717632</v>
      </c>
      <c r="J50" s="14">
        <f t="shared" si="6"/>
        <v>87.99550397399665</v>
      </c>
      <c r="K50" s="15">
        <f t="shared" si="6"/>
        <v>72.29668459743917</v>
      </c>
      <c r="L50" s="13">
        <f t="shared" si="6"/>
        <v>73.47325806561079</v>
      </c>
      <c r="M50" s="16">
        <f t="shared" si="6"/>
        <v>75.97660587023127</v>
      </c>
      <c r="N50" s="17">
        <f t="shared" si="6"/>
        <v>60.741066977356674</v>
      </c>
      <c r="O50" s="13">
        <f t="shared" si="6"/>
        <v>61.72958157151726</v>
      </c>
      <c r="P50" s="45">
        <f t="shared" si="6"/>
        <v>63.832804112284464</v>
      </c>
    </row>
    <row r="51" spans="1:16" ht="12.75">
      <c r="A51" s="44">
        <f t="shared" si="5"/>
        <v>3500</v>
      </c>
      <c r="B51" s="13">
        <f t="shared" si="6"/>
        <v>97.63386259864973</v>
      </c>
      <c r="C51" s="13">
        <f t="shared" si="6"/>
        <v>99.22277933761667</v>
      </c>
      <c r="D51" s="14">
        <f t="shared" si="6"/>
        <v>102.6034532503123</v>
      </c>
      <c r="E51" s="15">
        <f t="shared" si="6"/>
        <v>90.84963649662875</v>
      </c>
      <c r="F51" s="13">
        <f t="shared" si="6"/>
        <v>92.32814512382457</v>
      </c>
      <c r="G51" s="16">
        <f t="shared" si="6"/>
        <v>95.47390816041145</v>
      </c>
      <c r="H51" s="17">
        <f t="shared" si="6"/>
        <v>84.94697649826021</v>
      </c>
      <c r="I51" s="13">
        <f t="shared" si="6"/>
        <v>86.32942383046874</v>
      </c>
      <c r="J51" s="14">
        <f t="shared" si="6"/>
        <v>89.27080113304008</v>
      </c>
      <c r="K51" s="15">
        <f t="shared" si="6"/>
        <v>73.34446263508322</v>
      </c>
      <c r="L51" s="13">
        <f t="shared" si="6"/>
        <v>74.53808789264863</v>
      </c>
      <c r="M51" s="16">
        <f t="shared" si="6"/>
        <v>77.07771610023462</v>
      </c>
      <c r="N51" s="17">
        <f t="shared" si="6"/>
        <v>61.621372295869094</v>
      </c>
      <c r="O51" s="13">
        <f t="shared" si="6"/>
        <v>62.62421318849577</v>
      </c>
      <c r="P51" s="45">
        <f t="shared" si="6"/>
        <v>64.75791721536105</v>
      </c>
    </row>
    <row r="52" spans="1:16" ht="12.75">
      <c r="A52" s="44">
        <f t="shared" si="5"/>
        <v>3550</v>
      </c>
      <c r="B52" s="13">
        <f t="shared" si="6"/>
        <v>99.02863206434472</v>
      </c>
      <c r="C52" s="13">
        <f t="shared" si="6"/>
        <v>100.64024761386834</v>
      </c>
      <c r="D52" s="14">
        <f t="shared" si="6"/>
        <v>104.0692168681739</v>
      </c>
      <c r="E52" s="15">
        <f t="shared" si="6"/>
        <v>92.1474884465806</v>
      </c>
      <c r="F52" s="13">
        <f t="shared" si="6"/>
        <v>93.6471186255935</v>
      </c>
      <c r="G52" s="16">
        <f t="shared" si="6"/>
        <v>96.8378211341316</v>
      </c>
      <c r="H52" s="17">
        <f t="shared" si="6"/>
        <v>86.16050473394965</v>
      </c>
      <c r="I52" s="13">
        <f t="shared" si="6"/>
        <v>87.56270131376115</v>
      </c>
      <c r="J52" s="14">
        <f t="shared" si="6"/>
        <v>90.5460982920835</v>
      </c>
      <c r="K52" s="15">
        <f t="shared" si="6"/>
        <v>74.39224067272727</v>
      </c>
      <c r="L52" s="13">
        <f t="shared" si="6"/>
        <v>75.60291771968647</v>
      </c>
      <c r="M52" s="16">
        <f t="shared" si="6"/>
        <v>78.17882633023797</v>
      </c>
      <c r="N52" s="17">
        <f t="shared" si="6"/>
        <v>62.501677614381514</v>
      </c>
      <c r="O52" s="13">
        <f t="shared" si="6"/>
        <v>63.51884480547429</v>
      </c>
      <c r="P52" s="45">
        <f t="shared" si="6"/>
        <v>65.68303031843763</v>
      </c>
    </row>
    <row r="53" spans="1:16" ht="12.75">
      <c r="A53" s="44">
        <f t="shared" si="5"/>
        <v>3600</v>
      </c>
      <c r="B53" s="13">
        <f t="shared" si="6"/>
        <v>100.42340153003973</v>
      </c>
      <c r="C53" s="13">
        <f t="shared" si="6"/>
        <v>102.05771589012001</v>
      </c>
      <c r="D53" s="14">
        <f t="shared" si="6"/>
        <v>105.53498048603551</v>
      </c>
      <c r="E53" s="15">
        <f t="shared" si="6"/>
        <v>93.44534039653244</v>
      </c>
      <c r="F53" s="13">
        <f t="shared" si="6"/>
        <v>94.96609212736243</v>
      </c>
      <c r="G53" s="16">
        <f t="shared" si="6"/>
        <v>98.20173410785178</v>
      </c>
      <c r="H53" s="17">
        <f t="shared" si="6"/>
        <v>87.37403296963909</v>
      </c>
      <c r="I53" s="13">
        <f t="shared" si="6"/>
        <v>88.79597879705356</v>
      </c>
      <c r="J53" s="14">
        <f t="shared" si="6"/>
        <v>91.82139545112693</v>
      </c>
      <c r="K53" s="15">
        <f t="shared" si="6"/>
        <v>75.44001871037132</v>
      </c>
      <c r="L53" s="13">
        <f t="shared" si="6"/>
        <v>76.66774754672431</v>
      </c>
      <c r="M53" s="16">
        <f t="shared" si="6"/>
        <v>79.27993656024132</v>
      </c>
      <c r="N53" s="17">
        <f t="shared" si="6"/>
        <v>63.38198293289393</v>
      </c>
      <c r="O53" s="13">
        <f t="shared" si="6"/>
        <v>64.4134764224528</v>
      </c>
      <c r="P53" s="45">
        <f t="shared" si="6"/>
        <v>66.60814342151423</v>
      </c>
    </row>
    <row r="54" spans="1:16" ht="12.75">
      <c r="A54" s="44">
        <f t="shared" si="5"/>
        <v>3650</v>
      </c>
      <c r="B54" s="13">
        <f t="shared" si="6"/>
        <v>101.8181709957347</v>
      </c>
      <c r="C54" s="13">
        <f t="shared" si="6"/>
        <v>103.47518416637166</v>
      </c>
      <c r="D54" s="14">
        <f t="shared" si="6"/>
        <v>107.00074410389712</v>
      </c>
      <c r="E54" s="15">
        <f t="shared" si="6"/>
        <v>94.74319234648426</v>
      </c>
      <c r="F54" s="13">
        <f t="shared" si="6"/>
        <v>96.28506562913134</v>
      </c>
      <c r="G54" s="16">
        <f t="shared" si="6"/>
        <v>99.56564708157195</v>
      </c>
      <c r="H54" s="17">
        <f t="shared" si="6"/>
        <v>88.5875612053285</v>
      </c>
      <c r="I54" s="13">
        <f t="shared" si="6"/>
        <v>90.02925628034596</v>
      </c>
      <c r="J54" s="14">
        <f t="shared" si="6"/>
        <v>93.09669261017038</v>
      </c>
      <c r="K54" s="15">
        <f t="shared" si="6"/>
        <v>76.48779674801536</v>
      </c>
      <c r="L54" s="13">
        <f t="shared" si="6"/>
        <v>77.73257737376214</v>
      </c>
      <c r="M54" s="16">
        <f t="shared" si="6"/>
        <v>80.38104679024468</v>
      </c>
      <c r="N54" s="17">
        <f t="shared" si="6"/>
        <v>64.26228825140635</v>
      </c>
      <c r="O54" s="13">
        <f t="shared" si="6"/>
        <v>65.3081080394313</v>
      </c>
      <c r="P54" s="45">
        <f t="shared" si="6"/>
        <v>67.53325652459081</v>
      </c>
    </row>
    <row r="55" spans="1:16" ht="12.75">
      <c r="A55" s="44">
        <f t="shared" si="5"/>
        <v>3700</v>
      </c>
      <c r="B55" s="13">
        <f aca="true" t="shared" si="7" ref="B55:P57">($A55*B$3*PI()*60)/(B$2*12*5280)</f>
        <v>103.21294046142971</v>
      </c>
      <c r="C55" s="13">
        <f t="shared" si="7"/>
        <v>104.89265244262333</v>
      </c>
      <c r="D55" s="14">
        <f t="shared" si="7"/>
        <v>108.46650772175872</v>
      </c>
      <c r="E55" s="15">
        <f t="shared" si="7"/>
        <v>96.04104429643611</v>
      </c>
      <c r="F55" s="13">
        <f t="shared" si="7"/>
        <v>97.60403913090026</v>
      </c>
      <c r="G55" s="16">
        <f t="shared" si="7"/>
        <v>100.9295600552921</v>
      </c>
      <c r="H55" s="17">
        <f t="shared" si="7"/>
        <v>89.80108944101794</v>
      </c>
      <c r="I55" s="13">
        <f t="shared" si="7"/>
        <v>91.26253376363837</v>
      </c>
      <c r="J55" s="14">
        <f t="shared" si="7"/>
        <v>94.3719897692138</v>
      </c>
      <c r="K55" s="15">
        <f t="shared" si="7"/>
        <v>77.5355747856594</v>
      </c>
      <c r="L55" s="13">
        <f t="shared" si="7"/>
        <v>78.79740720079998</v>
      </c>
      <c r="M55" s="16">
        <f t="shared" si="7"/>
        <v>81.48215702024802</v>
      </c>
      <c r="N55" s="17">
        <f t="shared" si="7"/>
        <v>65.14259356991876</v>
      </c>
      <c r="O55" s="13">
        <f t="shared" si="7"/>
        <v>66.20273965640982</v>
      </c>
      <c r="P55" s="45">
        <f t="shared" si="7"/>
        <v>68.4583696276674</v>
      </c>
    </row>
    <row r="56" spans="1:16" ht="12.75">
      <c r="A56" s="44">
        <f t="shared" si="5"/>
        <v>3750</v>
      </c>
      <c r="B56" s="13">
        <f t="shared" si="7"/>
        <v>104.60770992712469</v>
      </c>
      <c r="C56" s="13">
        <f t="shared" si="7"/>
        <v>106.310120718875</v>
      </c>
      <c r="D56" s="14">
        <f t="shared" si="7"/>
        <v>109.93227133962033</v>
      </c>
      <c r="E56" s="15">
        <f t="shared" si="7"/>
        <v>97.33889624638793</v>
      </c>
      <c r="F56" s="13">
        <f t="shared" si="7"/>
        <v>98.9230126326692</v>
      </c>
      <c r="G56" s="16">
        <f t="shared" si="7"/>
        <v>102.29347302901228</v>
      </c>
      <c r="H56" s="17">
        <f t="shared" si="7"/>
        <v>91.01461767670736</v>
      </c>
      <c r="I56" s="13">
        <f t="shared" si="7"/>
        <v>92.4958112469308</v>
      </c>
      <c r="J56" s="14">
        <f t="shared" si="7"/>
        <v>95.64728692825723</v>
      </c>
      <c r="K56" s="15">
        <f t="shared" si="7"/>
        <v>78.58335282330344</v>
      </c>
      <c r="L56" s="13">
        <f t="shared" si="7"/>
        <v>79.86223702783782</v>
      </c>
      <c r="M56" s="16">
        <f t="shared" si="7"/>
        <v>82.58326725025138</v>
      </c>
      <c r="N56" s="17">
        <f t="shared" si="7"/>
        <v>66.02289888843117</v>
      </c>
      <c r="O56" s="13">
        <f t="shared" si="7"/>
        <v>67.09737127338833</v>
      </c>
      <c r="P56" s="45">
        <f t="shared" si="7"/>
        <v>69.38348273074398</v>
      </c>
    </row>
    <row r="57" spans="1:16" ht="13.5" thickBot="1">
      <c r="A57" s="50">
        <f t="shared" si="5"/>
        <v>3800</v>
      </c>
      <c r="B57" s="51">
        <f t="shared" si="7"/>
        <v>106.00247939281971</v>
      </c>
      <c r="C57" s="51">
        <f t="shared" si="7"/>
        <v>107.72758899512668</v>
      </c>
      <c r="D57" s="52">
        <f t="shared" si="7"/>
        <v>111.39803495748194</v>
      </c>
      <c r="E57" s="53">
        <f t="shared" si="7"/>
        <v>98.6367481963398</v>
      </c>
      <c r="F57" s="51">
        <f t="shared" si="7"/>
        <v>100.24198613443812</v>
      </c>
      <c r="G57" s="54">
        <f t="shared" si="7"/>
        <v>103.65738600273244</v>
      </c>
      <c r="H57" s="55">
        <f t="shared" si="7"/>
        <v>92.22814591239681</v>
      </c>
      <c r="I57" s="51">
        <f t="shared" si="7"/>
        <v>93.72908873022321</v>
      </c>
      <c r="J57" s="52">
        <f t="shared" si="7"/>
        <v>96.92258408730066</v>
      </c>
      <c r="K57" s="53">
        <f t="shared" si="7"/>
        <v>79.63113086094751</v>
      </c>
      <c r="L57" s="51">
        <f t="shared" si="7"/>
        <v>80.92706685487566</v>
      </c>
      <c r="M57" s="54">
        <f t="shared" si="7"/>
        <v>83.68437748025474</v>
      </c>
      <c r="N57" s="55">
        <f t="shared" si="7"/>
        <v>66.9032042069436</v>
      </c>
      <c r="O57" s="51">
        <f t="shared" si="7"/>
        <v>67.99200289036685</v>
      </c>
      <c r="P57" s="56">
        <f t="shared" si="7"/>
        <v>70.30859583382058</v>
      </c>
    </row>
  </sheetData>
  <printOptions/>
  <pageMargins left="0.747916666666667" right="0.747916666666667" top="0.984027777777778" bottom="0.984027777777778" header="0.511805555555556" footer="0.511805555555556"/>
  <pageSetup fitToHeight="1" fitToWidth="1" horizontalDpi="300" verticalDpi="3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clearview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2008-12-08T23:46:29Z</cp:lastPrinted>
  <dcterms:created xsi:type="dcterms:W3CDTF">2008-12-08T23:29:47Z</dcterms:created>
  <dcterms:modified xsi:type="dcterms:W3CDTF">2008-12-11T06:20:12Z</dcterms:modified>
  <cp:category/>
  <cp:version/>
  <cp:contentType/>
  <cp:contentStatus/>
</cp:coreProperties>
</file>